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5" rupBuild="18730"/>
  <workbookPr showInkAnnotation="0" codeName="ThisWorkbook"/>
  <mc:AlternateContent xmlns:mc="http://schemas.openxmlformats.org/markup-compatibility/2006">
    <mc:Choice Requires="x15">
      <x15ac:absPath xmlns:x15ac="http://schemas.microsoft.com/office/spreadsheetml/2010/11/ac" url="C:\Users\H49820\Desktop\"/>
    </mc:Choice>
  </mc:AlternateContent>
  <bookViews>
    <workbookView xWindow="0" yWindow="0" windowWidth="29010" windowHeight="12960" activeTab="6" xr2:uid="{00000000-000D-0000-FFFF-FFFF00000000}"/>
  </bookViews>
  <sheets>
    <sheet name="Summary" sheetId="1" r:id="rId1"/>
    <sheet name="Tab 1" sheetId="2" r:id="rId2"/>
    <sheet name="Tab 2" sheetId="23" r:id="rId3"/>
    <sheet name="Tab 3" sheetId="24" r:id="rId4"/>
    <sheet name="Tab 4" sheetId="27" r:id="rId5"/>
    <sheet name="Tab 5" sheetId="26" r:id="rId6"/>
    <sheet name="Tab 6" sheetId="25" r:id="rId7"/>
    <sheet name="Instructions" sheetId="17" r:id="rId8"/>
    <sheet name="Example" sheetId="28" r:id="rId9"/>
  </sheets>
  <definedNames>
    <definedName name="BLIs" localSheetId="8">#REF!</definedName>
    <definedName name="BLIs" localSheetId="2">#REF!</definedName>
    <definedName name="BLIs" localSheetId="3">#REF!</definedName>
    <definedName name="BLIs" localSheetId="4">#REF!</definedName>
    <definedName name="BLIs" localSheetId="5">#REF!</definedName>
    <definedName name="BLIs" localSheetId="6">#REF!</definedName>
    <definedName name="BLIs">#REF!</definedName>
    <definedName name="LineItems" localSheetId="8">#REF!</definedName>
    <definedName name="LineItems" localSheetId="2">#REF!</definedName>
    <definedName name="LineItems" localSheetId="3">#REF!</definedName>
    <definedName name="LineItems" localSheetId="4">#REF!</definedName>
    <definedName name="LineItems" localSheetId="5">#REF!</definedName>
    <definedName name="LineItems" localSheetId="6">#REF!</definedName>
    <definedName name="LineItems">#REF!</definedName>
    <definedName name="_xlnm.Print_Area" localSheetId="8">Example!$A$1:$K$72</definedName>
    <definedName name="_xlnm.Print_Area" localSheetId="1">'Tab 1'!$B$1:$O$72</definedName>
    <definedName name="_xlnm.Print_Area" localSheetId="2">'Tab 2'!$B$1:$O$72</definedName>
    <definedName name="_xlnm.Print_Area" localSheetId="3">'Tab 3'!$B$1:$O$72</definedName>
    <definedName name="_xlnm.Print_Area" localSheetId="4">'Tab 4'!$A$1:$O$72</definedName>
    <definedName name="_xlnm.Print_Area" localSheetId="5">'Tab 5'!$A$1:$O$72</definedName>
    <definedName name="_xlnm.Print_Area" localSheetId="6">'Tab 6'!$A$1:$O$72</definedName>
  </definedNames>
  <calcPr calcId="171027" concurrentCalc="0"/>
</workbook>
</file>

<file path=xl/calcChain.xml><?xml version="1.0" encoding="utf-8"?>
<calcChain xmlns="http://schemas.openxmlformats.org/spreadsheetml/2006/main">
  <c r="F18" i="26" l="1"/>
  <c r="F12" i="25"/>
  <c r="F28" i="25"/>
  <c r="F26" i="25"/>
  <c r="F24" i="25"/>
  <c r="F22" i="25"/>
  <c r="F20" i="25"/>
  <c r="F18" i="25"/>
  <c r="F16" i="25"/>
  <c r="F14" i="25"/>
  <c r="F28" i="26"/>
  <c r="F26" i="26"/>
  <c r="F24" i="26"/>
  <c r="F22" i="26"/>
  <c r="F20" i="26"/>
  <c r="F16" i="26"/>
  <c r="F14" i="26"/>
  <c r="F12" i="26"/>
  <c r="F28" i="27"/>
  <c r="F26" i="27"/>
  <c r="F24" i="27"/>
  <c r="F22" i="27"/>
  <c r="F20" i="27"/>
  <c r="F18" i="27"/>
  <c r="F16" i="27"/>
  <c r="F14" i="27"/>
  <c r="F12" i="27"/>
  <c r="F28" i="24"/>
  <c r="F26" i="24"/>
  <c r="F24" i="24"/>
  <c r="F22" i="24"/>
  <c r="F20" i="24"/>
  <c r="F18" i="24"/>
  <c r="F16" i="24"/>
  <c r="F14" i="24"/>
  <c r="F12" i="24"/>
  <c r="F28" i="23"/>
  <c r="F26" i="23"/>
  <c r="F24" i="23"/>
  <c r="F22" i="23"/>
  <c r="F20" i="23"/>
  <c r="F18" i="23"/>
  <c r="F16" i="23"/>
  <c r="F14" i="23"/>
  <c r="F12" i="23"/>
  <c r="F28" i="2"/>
  <c r="F26" i="2"/>
  <c r="F24" i="2"/>
  <c r="F22" i="2"/>
  <c r="F20" i="2"/>
  <c r="F18" i="2"/>
  <c r="F16" i="2"/>
  <c r="F14" i="2"/>
  <c r="F12" i="2"/>
  <c r="F30" i="2"/>
  <c r="D25" i="1"/>
  <c r="D27" i="1"/>
  <c r="D28" i="1"/>
  <c r="D29" i="1"/>
  <c r="L59" i="28"/>
  <c r="F30" i="28"/>
  <c r="F30" i="23"/>
  <c r="D33" i="1"/>
  <c r="D32" i="1"/>
  <c r="D31" i="1"/>
  <c r="E31" i="1"/>
  <c r="D30" i="1"/>
  <c r="D26" i="1"/>
  <c r="F30" i="27"/>
  <c r="F30" i="26"/>
  <c r="F30" i="25"/>
  <c r="F30" i="24"/>
  <c r="D34" i="1"/>
  <c r="D20" i="1"/>
  <c r="E27" i="1"/>
  <c r="E33" i="1"/>
</calcChain>
</file>

<file path=xl/sharedStrings.xml><?xml version="1.0" encoding="utf-8"?>
<sst xmlns="http://schemas.openxmlformats.org/spreadsheetml/2006/main" count="286" uniqueCount="124">
  <si>
    <t>SCMF</t>
  </si>
  <si>
    <t>Amount</t>
  </si>
  <si>
    <t xml:space="preserve">Type of Funds Requested  </t>
  </si>
  <si>
    <t>Other Direct Costs</t>
  </si>
  <si>
    <t>Start-up Costs</t>
  </si>
  <si>
    <t>Supplies &amp; Materials</t>
  </si>
  <si>
    <t>Travel</t>
  </si>
  <si>
    <t>Training</t>
  </si>
  <si>
    <t>Quality Assurance</t>
  </si>
  <si>
    <t>Fringe Benefits</t>
  </si>
  <si>
    <t>Salary</t>
  </si>
  <si>
    <t>Indirect Costs</t>
  </si>
  <si>
    <t>Date of Expense/Billing Date</t>
  </si>
  <si>
    <r>
      <t xml:space="preserve">Warning: </t>
    </r>
    <r>
      <rPr>
        <sz val="8"/>
        <rFont val="Arial"/>
        <family val="2"/>
      </rPr>
      <t xml:space="preserve">HUD will prosecute false claims and statements. Conviction may result in criminal and/or civil penalties. (18 U.S.C. 1001, 1010, 1012; 31 U.S.C. 3729, 3802). </t>
    </r>
  </si>
  <si>
    <t>form HUD-50080-SCMF (5/2004)</t>
  </si>
  <si>
    <r>
      <rPr>
        <b/>
        <sz val="8"/>
        <rFont val="Arial"/>
        <family val="2"/>
      </rPr>
      <t>Privacy Statement:</t>
    </r>
    <r>
      <rPr>
        <sz val="8"/>
        <rFont val="Arial"/>
        <family val="2"/>
      </rPr>
      <t xml:space="preserve"> Public Law 97-255, Financial Integrity Act, 31 U.S.C. 3512, authorizes the Department of Housing and Urban Development (HUD) to collect all the information (except the Social Security Number (SSN)) which will be used by HUD to protect disbursement data from fraudulent actions. The purpose of the data is to safeguard the Line of Credit Control System (LOCCS) from unauthorized access. The data are used to ensure that individuals who no longer require access to LOCCS have their access capability promptly deleted. Failure to provide the information requested on the form may delay the processing of your approval for access to LOCCS. While the provision of the SSN is voluntary, HUD uses it as a unique identifier for safeguarding the LOCCS from unauthorized access. This information will not be otherwise disclosed or released outside of HUD, except as permitted or required by law.</t>
    </r>
  </si>
  <si>
    <t>1010  Salary</t>
  </si>
  <si>
    <t>1040  Quality Assurance</t>
  </si>
  <si>
    <t>1060  Start-up Costs</t>
  </si>
  <si>
    <t>1070  Indirect Costs</t>
  </si>
  <si>
    <t>From (mm/dd/yyyy):</t>
  </si>
  <si>
    <t>To (mm/dd/yyyy):</t>
  </si>
  <si>
    <t>1. Date of eLOCCS Request (mm/dd/yyyy)</t>
  </si>
  <si>
    <t>Date Paid (if paid in this month/quarter)</t>
  </si>
  <si>
    <t>Service Coordinators Multifamily Housing</t>
  </si>
  <si>
    <r>
      <rPr>
        <b/>
        <sz val="9"/>
        <rFont val="Arial"/>
        <family val="2"/>
      </rPr>
      <t xml:space="preserve">and Urban Development  </t>
    </r>
    <r>
      <rPr>
        <sz val="8"/>
        <rFont val="Arial"/>
        <family val="2"/>
      </rPr>
      <t>(exp 9/30/2010)</t>
    </r>
  </si>
  <si>
    <r>
      <rPr>
        <sz val="9"/>
        <rFont val="Arial"/>
        <family val="2"/>
      </rPr>
      <t>Office of Housing</t>
    </r>
  </si>
  <si>
    <r>
      <rPr>
        <sz val="9"/>
        <rFont val="Arial"/>
        <family val="2"/>
      </rPr>
      <t>Federal Housing Commissioner</t>
    </r>
  </si>
  <si>
    <t>1. LOCCS Pgrm. Area</t>
  </si>
  <si>
    <t>My submission of this expense report certifies that the data reported are correct and the amount requested is not in excess of immediate disbursement need for this program. In the event the funds provided become more than necessary, such excess will be promptly returned, as directed by HUD.</t>
  </si>
  <si>
    <t>3. Voucher Number</t>
  </si>
  <si>
    <t>4. Budget Line Item</t>
  </si>
  <si>
    <t>5. Total</t>
  </si>
  <si>
    <t>6. Expense Information</t>
  </si>
  <si>
    <t>Time Warner Cable</t>
  </si>
  <si>
    <t>202-607928501-001</t>
  </si>
  <si>
    <t>Marilyn Smith - Service Coordinator</t>
  </si>
  <si>
    <t>Dealing with Dimentia webinar</t>
  </si>
  <si>
    <t>Service Coordinator Institute</t>
  </si>
  <si>
    <t>Toner , Paper and office supplies</t>
  </si>
  <si>
    <t>Staples Advantage</t>
  </si>
  <si>
    <t>Total</t>
  </si>
  <si>
    <t>Fringe 30% of salary amount</t>
  </si>
  <si>
    <t>LOCCS Payment Voucher/Expense Report</t>
  </si>
  <si>
    <t>Verizon</t>
  </si>
  <si>
    <t>kcaaa01) KCAAA</t>
  </si>
  <si>
    <t>Payee</t>
  </si>
  <si>
    <t>6. Line Item No.</t>
  </si>
  <si>
    <t>2a. Grantee Organization's Name</t>
  </si>
  <si>
    <t>2b. Grantee Organization's TIN</t>
  </si>
  <si>
    <t>3. Grant Number</t>
  </si>
  <si>
    <t>4a. 12-Month Grant Term</t>
  </si>
  <si>
    <t>4b. Grant Amount</t>
  </si>
  <si>
    <t xml:space="preserve">5. Six Month Reporting Period: </t>
  </si>
  <si>
    <t>7. Total</t>
  </si>
  <si>
    <t>8. Name and Phone Number (including area code) of the person who completed this form</t>
  </si>
  <si>
    <t>State Alz Assoc Conference</t>
  </si>
  <si>
    <t>Mileage reimbursement, 120 miles round trip at $.575/mile (IRS rate)</t>
  </si>
  <si>
    <t>Lunch</t>
  </si>
  <si>
    <t>Good Café</t>
  </si>
  <si>
    <t>Confirm# 1655</t>
  </si>
  <si>
    <t>State Alz Association</t>
  </si>
  <si>
    <t>Confirm# AA-62114-102</t>
  </si>
  <si>
    <t xml:space="preserve">Instructions for Completing Form HUD-50080-SCMF </t>
  </si>
  <si>
    <t xml:space="preserve">General: </t>
  </si>
  <si>
    <t>Grantees must complete an individual worksheet for each draw down from eLOCCS.  You will submit to HUD one Excel file with data for the first six months of your 12-month grant term and a second Excel file with data for the second six month period. These expense reports are due 30 calendar days following the end of each six month reporting period.</t>
  </si>
  <si>
    <t>For example, a 12-month grant term is May 1 through April 30.  The first reporting period is May 1 through October 31 and the report is due on November 30.  The second reporting period is December 1 through May 31 and that report is due on June 30.</t>
  </si>
  <si>
    <t xml:space="preserve">If you draw down from eLOCCS monthly, fill out one worksheet for each draw during the six-month reporting period.  Submit a separate Excel file for each six-month period.  If you draw down quarterly, complete the Draw 1 and Draw 2 worksheets for the first six month reporting period.  After submitting your first six-month report, use the same Excel file and fill out the Draw 3 and Draw 4 worksheets for the second reporting period. </t>
  </si>
  <si>
    <t>Each worksheet and each draw down from eLOCCS must include all costs incurred during each month or quarter.  The total amount of expenses incurred for that month or quarter must be the same amount requested from and paid out by LOCCS.</t>
  </si>
  <si>
    <t>Users must complete the report in Excel format and email the Excel file to their local field office representatives.  (Do not save your Excel file as a PDF and then email the PDF file.)  If you are unable to create or email electronic files, you may complete and submit a hard paper copy to your local HUD representative.</t>
  </si>
  <si>
    <t>Remember that each draw down from eLOCCS must be used to cover expenses through the end of the previous month. Failure to do this may affect future extension funding amounts.  For example, if your draw down is for the month of June, the payment you receive must be used to reimburse all previous expenses incurred through May 31.</t>
  </si>
  <si>
    <t xml:space="preserve">If your Service Coordinator position was vacant for any part of a six month reporting period, indicate this on the appropriate worksheets.   </t>
  </si>
  <si>
    <t>Draw Worksheets</t>
  </si>
  <si>
    <r>
      <t>1.</t>
    </r>
    <r>
      <rPr>
        <sz val="7"/>
        <color rgb="FF000000"/>
        <rFont val="Times New Roman"/>
        <family val="1"/>
      </rPr>
      <t xml:space="preserve">      </t>
    </r>
    <r>
      <rPr>
        <sz val="12"/>
        <color rgb="FF000000"/>
        <rFont val="Times New Roman"/>
        <family val="1"/>
      </rPr>
      <t xml:space="preserve">Date of eLOCCS Request (mm/dd/yyyy). List the date you successfully submitted your request in eLOCCS.  </t>
    </r>
  </si>
  <si>
    <r>
      <t>2.</t>
    </r>
    <r>
      <rPr>
        <sz val="7"/>
        <color rgb="FF000000"/>
        <rFont val="Times New Roman"/>
        <family val="1"/>
      </rPr>
      <t xml:space="preserve">      </t>
    </r>
    <r>
      <rPr>
        <sz val="12"/>
        <color rgb="FF000000"/>
        <rFont val="Times New Roman"/>
        <family val="1"/>
      </rPr>
      <t>Period Covered by this Request</t>
    </r>
  </si>
  <si>
    <t xml:space="preserve">If you draw down monthly, the “From” date will be the first of the month and the “To” will be the last day of the month.  If you draw down quarterly, the “From” date will be the first day of the month beginning the three-month time period and the “To” date will be the last day of the month ending the three-month period. </t>
  </si>
  <si>
    <t>3. Voucher Number: Provide the voucher number eLOCCS generated for your request.  The first three digits are always “085”.</t>
  </si>
  <si>
    <r>
      <t>6.</t>
    </r>
    <r>
      <rPr>
        <sz val="7"/>
        <color rgb="FF000000"/>
        <rFont val="Times New Roman"/>
        <family val="1"/>
      </rPr>
      <t xml:space="preserve">      </t>
    </r>
    <r>
      <rPr>
        <sz val="12"/>
        <color rgb="FF000000"/>
        <rFont val="Times New Roman"/>
        <family val="1"/>
      </rPr>
      <t>Expense Information:</t>
    </r>
  </si>
  <si>
    <r>
      <t>·</t>
    </r>
    <r>
      <rPr>
        <sz val="7"/>
        <color rgb="FF000000"/>
        <rFont val="Times New Roman"/>
        <family val="1"/>
      </rPr>
      <t xml:space="preserve">        </t>
    </r>
    <r>
      <rPr>
        <sz val="12"/>
        <color rgb="FF000000"/>
        <rFont val="Times New Roman"/>
        <family val="1"/>
      </rPr>
      <t>Date of Expense/Billing Date: Provide the date (or date range) that a service was provided, the billing date, or the date an item was purchased.</t>
    </r>
  </si>
  <si>
    <r>
      <t>·</t>
    </r>
    <r>
      <rPr>
        <sz val="7"/>
        <color rgb="FF000000"/>
        <rFont val="Times New Roman"/>
        <family val="1"/>
      </rPr>
      <t xml:space="preserve">        </t>
    </r>
    <r>
      <rPr>
        <sz val="12"/>
        <color rgb="FF000000"/>
        <rFont val="Times New Roman"/>
        <family val="1"/>
      </rPr>
      <t>Expense Item/Description: Give the name and/or type of the expense item.  Examples are salary, types of fringe benefits, telephone or Internet service, printer toner, or file folders.  Enter any necessary notes or explanation.</t>
    </r>
  </si>
  <si>
    <r>
      <t>·</t>
    </r>
    <r>
      <rPr>
        <sz val="7"/>
        <color rgb="FF000000"/>
        <rFont val="Times New Roman"/>
        <family val="1"/>
      </rPr>
      <t xml:space="preserve">        </t>
    </r>
    <r>
      <rPr>
        <sz val="12"/>
        <color rgb="FF000000"/>
        <rFont val="Times New Roman"/>
        <family val="1"/>
      </rPr>
      <t>Payee: Who receives your payment?  Examples are the Service Coordinator’s name in salary and fringe benefit BLIs, the name of the QA vender, the Telephone Company, or office supply store (Staples Advantage).</t>
    </r>
  </si>
  <si>
    <r>
      <t>·</t>
    </r>
    <r>
      <rPr>
        <sz val="7"/>
        <color rgb="FF000000"/>
        <rFont val="Times New Roman"/>
        <family val="1"/>
      </rPr>
      <t xml:space="preserve">        </t>
    </r>
    <r>
      <rPr>
        <sz val="12"/>
        <color rgb="FF000000"/>
        <rFont val="Times New Roman"/>
        <family val="1"/>
      </rPr>
      <t>Invoice, account, or check Number:  If you are paying an invoice or bill, provide the number or other identifier. If you have used funds from a subaccount to pay the expense, provide the account number and/or name.  If you have issued a check for the payment of the expense, provide the check number.   HUD requires this information to validate the occurrence, amount, and nature of the expense.  HUD may ask for copies of invoices, bills, and checks if costs appear unallowable or unreasonable.</t>
    </r>
  </si>
  <si>
    <r>
      <t>·</t>
    </r>
    <r>
      <rPr>
        <sz val="7"/>
        <color rgb="FF000000"/>
        <rFont val="Times New Roman"/>
        <family val="1"/>
      </rPr>
      <t xml:space="preserve">        </t>
    </r>
    <r>
      <rPr>
        <sz val="12"/>
        <color rgb="FF000000"/>
        <rFont val="Times New Roman"/>
        <family val="1"/>
      </rPr>
      <t>Amount: What is the dollar amount for which you are seeking reimbursement? If your eLOCCS draw will cover a portion of a bill, provide only the amount included in the draw down.  For example, if you are paying $100 of a shared $300 monthly telephone bill, just provide the $100 amount on the worksheet.</t>
    </r>
  </si>
  <si>
    <r>
      <t>·</t>
    </r>
    <r>
      <rPr>
        <sz val="7"/>
        <color rgb="FF000000"/>
        <rFont val="Times New Roman"/>
        <family val="1"/>
      </rPr>
      <t xml:space="preserve">        </t>
    </r>
    <r>
      <rPr>
        <sz val="12"/>
        <color rgb="FF000000"/>
        <rFont val="Times New Roman"/>
        <family val="1"/>
      </rPr>
      <t>Date Paid (if paid in this month/quarter): If you disbursed funds this month or quarter to pay the expense, list that date.  If you did not pay the expense this month, you will still receive reimbursement for that expense.  HUD wants to track the number and amount of expenses that are paid prior to drawdown of grant funds.</t>
    </r>
  </si>
  <si>
    <t>Summary Worksheet</t>
  </si>
  <si>
    <r>
      <t>1.</t>
    </r>
    <r>
      <rPr>
        <sz val="7"/>
        <color rgb="FF000000"/>
        <rFont val="Times New Roman"/>
        <family val="1"/>
      </rPr>
      <t xml:space="preserve">      </t>
    </r>
    <r>
      <rPr>
        <sz val="12"/>
        <color rgb="FF000000"/>
        <rFont val="Times New Roman"/>
        <family val="1"/>
      </rPr>
      <t>LOCCS Pgrm. Area: SCMF (no entry required)</t>
    </r>
  </si>
  <si>
    <t>2a. Grantee Organization's Name: Name of owner entity holding the grant.</t>
  </si>
  <si>
    <t>2b. Grantee Organization's TIN: Provide the owner’s tax ID Number (TIN) or Employer ID number (EIN).</t>
  </si>
  <si>
    <r>
      <t>3.</t>
    </r>
    <r>
      <rPr>
        <sz val="7"/>
        <color rgb="FF000000"/>
        <rFont val="Times New Roman"/>
        <family val="1"/>
      </rPr>
      <t xml:space="preserve">      </t>
    </r>
    <r>
      <rPr>
        <sz val="12"/>
        <color rgb="FF000000"/>
        <rFont val="Times New Roman"/>
        <family val="1"/>
      </rPr>
      <t>Grant Number: Examples are AZ20HS02001 or PA26CS9600300.</t>
    </r>
  </si>
  <si>
    <t>4a. 12-Month Grant Term: Every year grantees will maintain the same 12-month grant term.  The effective date will be the first day of the first month and the expiration date is the last day of the last month.  Enter dates in mm/dd/yyyy Format. For example, as shown above, May 1 through April 30 is a 12-month grant term.  May 1 is always the effective date of the 12-month term and April 30 is always the expiration date. Enter from 05/01/2016 to 04/30/2017.</t>
  </si>
  <si>
    <t>4b. Grant Amount: What is the amount allocated for the 12-month grant term?  Include the entire 12-month amount authorized for the time period.  For example, based on last year’s amount and the current annual percent increase, you may receive up to $52,300 for the grant term 05/01/2016 – 04/30/2017.  If you expend the previous year’s funds after reimbursing costs through 04/30/2016, HUD will provide an additional amount of $52,300 for the next grant term beginning on 05/01/2016.  However, if you have $10,000 remaining after you have reimbursed costs through 04/30/2016, HUD will provide an additional $42,300 to take you through the expiration date of 04/30/2017.  In either case, enter the amount $52,300 in this line.</t>
  </si>
  <si>
    <t>5. Six Month Reporting Period:  Is this the first or the second reporting period of the grant term listed in item 4a, above?  If you are reporting costs for the period 05/01/2016 – 10/31/2016, place an “X” next to First. If you are providing costs for the period 11/01/2016 – 04/30/2017, place an “X” next to Second.</t>
  </si>
  <si>
    <t>8. Name, Phone Number (including area code), and email Address  of the person who completed this form:  A staff accountant, bookkeeper, or other qualified professional must complete this form and provide his/her name, telephone number, and electronic mail address.</t>
  </si>
  <si>
    <t>Public reporting burden for this collection of information is estimated to average three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in information, including suggestions for reducing this burden, to the Reports Management Officer, Paperwork Reduction Project (2577-0166), Office of Information Technology, U.S. Department of Housing and Urban Development, Washington, DC 20140-3600. This agency may not collect this information, and you are not required to complete this form, unless it displays a currently valid OMB control number. Do not send this form to the above address. HUD implemented the electronic Line of Credit Control System (eLOCCS) to process requests for payments to grantees. Grant recipients fill out a voucher form for the applicable HUD program with all the necessary information prior to making  the online reimbursement request.  This information is required to obtain benefits under the U.S. Housing Act of 1937, as amended. The information requested does not lend itself to confidentiality.</t>
  </si>
  <si>
    <r>
      <t xml:space="preserve">U.S. Department of Housing  </t>
    </r>
    <r>
      <rPr>
        <sz val="8"/>
        <rFont val="Arial"/>
        <family val="2"/>
      </rPr>
      <t>OMB Approval No. 2502-0447</t>
    </r>
  </si>
  <si>
    <t xml:space="preserve">1020 Fringe Benefits </t>
  </si>
  <si>
    <t>1045 Training</t>
  </si>
  <si>
    <t>1050 Travel</t>
  </si>
  <si>
    <t>1055 Supplies and Materials</t>
  </si>
  <si>
    <t>1065 Other Direct Costs</t>
  </si>
  <si>
    <t xml:space="preserve">2. Period Covered by this Request </t>
  </si>
  <si>
    <t xml:space="preserve">Expense/Item Description </t>
  </si>
  <si>
    <t>Invoice, account, or check number</t>
  </si>
  <si>
    <t>LOCCS BLI Number (Use numbers shown in cells A12-A28)</t>
  </si>
  <si>
    <t>085-999999</t>
  </si>
  <si>
    <t xml:space="preserve">Quality Assurance Assessment </t>
  </si>
  <si>
    <t>Internet Service</t>
  </si>
  <si>
    <t>Office Phone/Fax Service</t>
  </si>
  <si>
    <t>203-879-2413-042712-5102314</t>
  </si>
  <si>
    <t>30-125457</t>
  </si>
  <si>
    <t>Date Paid/Date Invoice (if paid in this month/quarter)</t>
  </si>
  <si>
    <t>SC salary WK 24 P/R W/E 06/08/14 ($28.15*80hours)</t>
  </si>
  <si>
    <t>SC salary WK 26 P/R W/E 06/22/14 ($28.15*80hours)</t>
  </si>
  <si>
    <t xml:space="preserve">Fringe 30% of salary amount </t>
  </si>
  <si>
    <t>1010 Salary</t>
  </si>
  <si>
    <t>1020 Fringe Benefits</t>
  </si>
  <si>
    <r>
      <t>4.</t>
    </r>
    <r>
      <rPr>
        <sz val="7"/>
        <color rgb="FF000000"/>
        <rFont val="Times New Roman"/>
        <family val="1"/>
      </rPr>
      <t xml:space="preserve">      </t>
    </r>
    <r>
      <rPr>
        <sz val="12"/>
        <color rgb="FF000000"/>
        <rFont val="Times New Roman"/>
        <family val="1"/>
      </rPr>
      <t xml:space="preserve">Budget Line Item Amounts: AutoCalculate based on the information entered in cells 35 and below. </t>
    </r>
  </si>
  <si>
    <r>
      <t>5.</t>
    </r>
    <r>
      <rPr>
        <sz val="7"/>
        <color rgb="FF000000"/>
        <rFont val="Times New Roman"/>
        <family val="1"/>
      </rPr>
      <t xml:space="preserve">      </t>
    </r>
    <r>
      <rPr>
        <sz val="12"/>
        <color rgb="FF000000"/>
        <rFont val="Times New Roman"/>
        <family val="1"/>
      </rPr>
      <t xml:space="preserve">Total: The spreadsheet will add the amounts in cells B12 through B28 and display the total in cell B30. </t>
    </r>
  </si>
  <si>
    <r>
      <t>a.</t>
    </r>
    <r>
      <rPr>
        <sz val="7"/>
        <color rgb="FF000000"/>
        <rFont val="Times New Roman"/>
        <family val="1"/>
      </rPr>
      <t xml:space="preserve">       </t>
    </r>
    <r>
      <rPr>
        <sz val="12"/>
        <color rgb="FF000000"/>
        <rFont val="Times New Roman"/>
        <family val="1"/>
      </rPr>
      <t xml:space="preserve">List every program expense for which you are seeking reimbursement in each LOCCS draw down.  Provide expense information in rows 35 and below of each worksheet. </t>
    </r>
  </si>
  <si>
    <r>
      <t>·</t>
    </r>
    <r>
      <rPr>
        <sz val="7"/>
        <color rgb="FF000000"/>
        <rFont val="Times New Roman"/>
        <family val="1"/>
      </rPr>
      <t xml:space="preserve">        </t>
    </r>
    <r>
      <rPr>
        <sz val="12"/>
        <color rgb="FF000000"/>
        <rFont val="Times New Roman"/>
        <family val="1"/>
      </rPr>
      <t>LOCCS BLI Number: Select one of the BLI numbers as listed in cells B12 through B28.</t>
    </r>
  </si>
  <si>
    <r>
      <t>a.</t>
    </r>
    <r>
      <rPr>
        <sz val="7"/>
        <color rgb="FF000000"/>
        <rFont val="Times New Roman"/>
        <family val="1"/>
      </rPr>
      <t xml:space="preserve">      </t>
    </r>
    <r>
      <rPr>
        <sz val="12"/>
        <color rgb="FF000000"/>
        <rFont val="Times New Roman"/>
        <family val="1"/>
      </rPr>
      <t>Rename each worksheet with the name of the month(s) and year listed on that sheet, e.g. April 2015, July-Sept 2015, or Nov 2015-Jan 2016).</t>
    </r>
  </si>
  <si>
    <r>
      <t>6. &amp; 7.</t>
    </r>
    <r>
      <rPr>
        <sz val="7"/>
        <color rgb="FF000000"/>
        <rFont val="Times New Roman"/>
        <family val="1"/>
      </rPr>
      <t xml:space="preserve">      </t>
    </r>
    <r>
      <rPr>
        <sz val="12"/>
        <color rgb="FF000000"/>
        <rFont val="Times New Roman"/>
        <family val="1"/>
      </rPr>
      <t xml:space="preserve">Line Item No, Type of Funds Requested, and Amount:  The spreadsheet contains formulas that will automatically populate cells. The formulas sum the dollar amounts provided in rows 6 through 15 on each “Draw” worksheet.  No manual data entry is required. </t>
    </r>
  </si>
  <si>
    <t>9. Name and Title of Authorized Signatory: The Approving Official (AO) as Listed in eLOCCS.</t>
  </si>
  <si>
    <t>9. Name and Title of Authorized Signatory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</si>
</sst>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164" formatCode="&quot;$&quot;#,##0.00"/>
    <numFmt numFmtId="165" formatCode="mm/dd/yy;@"/>
  </numFmts>
  <fonts count="22" x14ac:knownFonts="1">
    <font>
      <sz val="11"/>
      <color rgb="FF000000"/>
      <name val="Calibri"/>
      <family val="2"/>
    </font>
    <font>
      <sz val="8"/>
      <name val="Arial"/>
      <family val="2"/>
    </font>
    <font>
      <b/>
      <sz val="9"/>
      <name val="Arial"/>
      <family val="2"/>
    </font>
    <font>
      <sz val="9"/>
      <name val="Arial"/>
      <family val="2"/>
    </font>
    <font>
      <b/>
      <sz val="8"/>
      <name val="Arial"/>
      <family val="2"/>
    </font>
    <font>
      <sz val="11"/>
      <color rgb="FF000000"/>
      <name val="Arial"/>
      <family val="2"/>
    </font>
    <font>
      <sz val="9"/>
      <color rgb="FF000000"/>
      <name val="Arial"/>
      <family val="2"/>
    </font>
    <font>
      <sz val="8"/>
      <color rgb="FF000000"/>
      <name val="Arial"/>
      <family val="2"/>
    </font>
    <font>
      <sz val="11"/>
      <color rgb="FF000000"/>
      <name val="Calibri"/>
      <family val="2"/>
    </font>
    <font>
      <sz val="12"/>
      <color rgb="FF000000"/>
      <name val="Times New Roman"/>
      <family val="1"/>
    </font>
    <font>
      <sz val="7"/>
      <color rgb="FF000000"/>
      <name val="Times New Roman"/>
      <family val="1"/>
    </font>
    <font>
      <sz val="12"/>
      <color rgb="FF000000"/>
      <name val="Symbol"/>
      <family val="1"/>
      <charset val="2"/>
    </font>
    <font>
      <sz val="12"/>
      <color theme="0"/>
      <name val="Arial"/>
      <family val="2"/>
    </font>
    <font>
      <sz val="11"/>
      <color theme="0"/>
      <name val="Calibri"/>
      <family val="2"/>
    </font>
    <font>
      <b/>
      <sz val="14"/>
      <color theme="0"/>
      <name val="Arial"/>
      <family val="2"/>
    </font>
    <font>
      <b/>
      <sz val="8"/>
      <color theme="0"/>
      <name val="Arial"/>
      <family val="2"/>
    </font>
    <font>
      <sz val="8"/>
      <name val="Calibri"/>
      <family val="2"/>
    </font>
    <font>
      <sz val="11"/>
      <color theme="1"/>
      <name val="Arial"/>
      <family val="2"/>
    </font>
    <font>
      <sz val="8"/>
      <color rgb="FF000000"/>
      <name val="Tahoma"/>
      <family val="2"/>
    </font>
    <font>
      <sz val="9"/>
      <color theme="1"/>
      <name val="Arial"/>
      <family val="2"/>
    </font>
    <font>
      <b/>
      <sz val="14"/>
      <color theme="0"/>
      <name val="Times New Roman"/>
      <family val="1"/>
    </font>
    <font>
      <u/>
      <sz val="11"/>
      <color theme="10"/>
      <name val="Calibri"/>
      <family val="2"/>
    </font>
  </fonts>
  <fills count="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339966"/>
        <bgColor indexed="64"/>
      </patternFill>
    </fill>
    <fill>
      <patternFill patternType="solid">
        <fgColor rgb="FFE7E7FF"/>
        <bgColor indexed="64"/>
      </patternFill>
    </fill>
    <fill>
      <patternFill patternType="solid">
        <fgColor rgb="FFFFFFCC"/>
        <bgColor indexed="64"/>
      </patternFill>
    </fill>
  </fills>
  <borders count="22">
    <border>
      <left/>
      <right/>
      <top/>
      <bottom/>
      <diagonal/>
    </border>
    <border>
      <left/>
      <right/>
      <top/>
      <bottom/>
      <diagonal/>
    </border>
    <border>
      <left style="thin">
        <color theme="0" tint="-0.499984740745262"/>
      </left>
      <right style="thin">
        <color theme="0"/>
      </right>
      <top style="thin">
        <color theme="0" tint="-0.499984740745262"/>
      </top>
      <bottom style="thin">
        <color theme="0"/>
      </bottom>
      <diagonal/>
    </border>
    <border>
      <left style="thin">
        <color theme="0" tint="-0.499984740745262"/>
      </left>
      <right/>
      <top style="thin">
        <color theme="0" tint="-0.499984740745262"/>
      </top>
      <bottom style="thin">
        <color theme="0"/>
      </bottom>
      <diagonal/>
    </border>
    <border>
      <left/>
      <right/>
      <top style="thin">
        <color theme="0" tint="-0.499984740745262"/>
      </top>
      <bottom style="thin">
        <color theme="0"/>
      </bottom>
      <diagonal/>
    </border>
    <border>
      <left/>
      <right style="thin">
        <color theme="0"/>
      </right>
      <top style="thin">
        <color theme="0" tint="-0.499984740745262"/>
      </top>
      <bottom style="thin">
        <color theme="0"/>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s>
  <cellStyleXfs count="4">
    <xf numFmtId="0" fontId="0" fillId="0" borderId="0"/>
    <xf numFmtId="0" fontId="8" fillId="0" borderId="1"/>
    <xf numFmtId="44" fontId="8" fillId="0" borderId="1" applyFont="0" applyFill="0" applyBorder="0" applyAlignment="0" applyProtection="0"/>
    <xf numFmtId="0" fontId="21" fillId="0" borderId="0" applyNumberFormat="0" applyFill="0" applyBorder="0" applyAlignment="0" applyProtection="0"/>
  </cellStyleXfs>
  <cellXfs count="155">
    <xf numFmtId="0" fontId="0" fillId="0" borderId="0" xfId="0"/>
    <xf numFmtId="0" fontId="5" fillId="0" borderId="0" xfId="0" applyFont="1"/>
    <xf numFmtId="0" fontId="0" fillId="2" borderId="1" xfId="0" applyFill="1" applyBorder="1"/>
    <xf numFmtId="164" fontId="0" fillId="2" borderId="1" xfId="0" applyNumberFormat="1" applyFill="1" applyBorder="1"/>
    <xf numFmtId="0" fontId="5" fillId="2" borderId="1" xfId="0" applyFont="1" applyFill="1" applyBorder="1"/>
    <xf numFmtId="0" fontId="5" fillId="2" borderId="0" xfId="0" applyFont="1" applyFill="1"/>
    <xf numFmtId="0" fontId="5" fillId="4" borderId="1" xfId="0" applyFont="1" applyFill="1" applyBorder="1"/>
    <xf numFmtId="0" fontId="3" fillId="2" borderId="1" xfId="0" applyFont="1" applyFill="1" applyBorder="1" applyAlignment="1">
      <alignment horizontal="left" vertical="top"/>
    </xf>
    <xf numFmtId="0" fontId="5" fillId="3" borderId="1" xfId="0" applyFont="1" applyFill="1" applyBorder="1" applyAlignment="1"/>
    <xf numFmtId="164" fontId="5" fillId="3" borderId="1" xfId="0" applyNumberFormat="1" applyFont="1" applyFill="1" applyBorder="1"/>
    <xf numFmtId="0" fontId="3" fillId="3" borderId="1" xfId="0" applyFont="1" applyFill="1" applyBorder="1" applyAlignment="1">
      <alignment horizontal="left" vertical="top"/>
    </xf>
    <xf numFmtId="0" fontId="5" fillId="3" borderId="1" xfId="0" applyFont="1" applyFill="1" applyBorder="1" applyAlignment="1">
      <alignment horizontal="left"/>
    </xf>
    <xf numFmtId="0" fontId="5" fillId="3" borderId="1" xfId="0" applyFont="1" applyFill="1" applyBorder="1" applyAlignment="1">
      <alignment wrapText="1"/>
    </xf>
    <xf numFmtId="0" fontId="5" fillId="3" borderId="1" xfId="0" applyFont="1" applyFill="1" applyBorder="1"/>
    <xf numFmtId="0" fontId="5" fillId="3" borderId="1" xfId="0" applyFont="1" applyFill="1" applyBorder="1" applyProtection="1"/>
    <xf numFmtId="0" fontId="1" fillId="4" borderId="1" xfId="0" applyFont="1" applyFill="1" applyBorder="1" applyAlignment="1">
      <alignment horizontal="left" vertical="top"/>
    </xf>
    <xf numFmtId="0" fontId="13" fillId="4" borderId="1" xfId="0" applyFont="1" applyFill="1" applyBorder="1"/>
    <xf numFmtId="164" fontId="13" fillId="4" borderId="1" xfId="0" applyNumberFormat="1" applyFont="1" applyFill="1" applyBorder="1"/>
    <xf numFmtId="0" fontId="14" fillId="4" borderId="1" xfId="0" applyFont="1" applyFill="1" applyBorder="1" applyAlignment="1">
      <alignment horizontal="left" vertical="top"/>
    </xf>
    <xf numFmtId="0" fontId="2" fillId="2" borderId="1" xfId="0" applyFont="1" applyFill="1" applyBorder="1" applyAlignment="1">
      <alignment horizontal="left" vertical="top"/>
    </xf>
    <xf numFmtId="0" fontId="5" fillId="3" borderId="1" xfId="0" applyFont="1" applyFill="1" applyBorder="1"/>
    <xf numFmtId="0" fontId="5" fillId="2" borderId="1" xfId="0" applyFont="1" applyFill="1" applyBorder="1" applyProtection="1"/>
    <xf numFmtId="0" fontId="17" fillId="3" borderId="1" xfId="0" applyFont="1" applyFill="1" applyBorder="1" applyAlignment="1"/>
    <xf numFmtId="0" fontId="13" fillId="2" borderId="1" xfId="0" applyFont="1" applyFill="1" applyBorder="1"/>
    <xf numFmtId="0" fontId="6" fillId="2" borderId="0" xfId="0" applyFont="1" applyFill="1"/>
    <xf numFmtId="0" fontId="0" fillId="3" borderId="1" xfId="0" applyFill="1" applyBorder="1"/>
    <xf numFmtId="0" fontId="5" fillId="4" borderId="6" xfId="0" applyFont="1" applyFill="1" applyBorder="1"/>
    <xf numFmtId="0" fontId="12" fillId="4" borderId="7" xfId="0" applyFont="1" applyFill="1" applyBorder="1" applyAlignment="1">
      <alignment horizontal="left" vertical="top"/>
    </xf>
    <xf numFmtId="0" fontId="13" fillId="4" borderId="7" xfId="0" applyFont="1" applyFill="1" applyBorder="1"/>
    <xf numFmtId="164" fontId="13" fillId="4" borderId="7" xfId="0" applyNumberFormat="1" applyFont="1" applyFill="1" applyBorder="1"/>
    <xf numFmtId="0" fontId="13" fillId="4" borderId="8" xfId="0" applyFont="1" applyFill="1" applyBorder="1"/>
    <xf numFmtId="0" fontId="5" fillId="4" borderId="9" xfId="0" applyFont="1" applyFill="1" applyBorder="1"/>
    <xf numFmtId="0" fontId="13" fillId="4" borderId="10" xfId="0" applyFont="1" applyFill="1" applyBorder="1"/>
    <xf numFmtId="0" fontId="5" fillId="5" borderId="9" xfId="0" applyFont="1" applyFill="1" applyBorder="1"/>
    <xf numFmtId="0" fontId="5" fillId="5" borderId="10" xfId="0" applyFont="1" applyFill="1" applyBorder="1"/>
    <xf numFmtId="0" fontId="5" fillId="2" borderId="9" xfId="0" applyFont="1" applyFill="1" applyBorder="1"/>
    <xf numFmtId="0" fontId="5" fillId="2" borderId="10" xfId="0" applyFont="1" applyFill="1" applyBorder="1"/>
    <xf numFmtId="0" fontId="0" fillId="2" borderId="10" xfId="0" applyFill="1" applyBorder="1"/>
    <xf numFmtId="0" fontId="5" fillId="3" borderId="9" xfId="0" applyFont="1" applyFill="1" applyBorder="1"/>
    <xf numFmtId="0" fontId="5" fillId="3" borderId="10" xfId="0" applyFont="1" applyFill="1" applyBorder="1"/>
    <xf numFmtId="0" fontId="5" fillId="3" borderId="10" xfId="0" applyFont="1" applyFill="1" applyBorder="1" applyAlignment="1">
      <alignment wrapText="1"/>
    </xf>
    <xf numFmtId="0" fontId="5" fillId="6" borderId="9" xfId="0" applyFont="1" applyFill="1" applyBorder="1"/>
    <xf numFmtId="0" fontId="5" fillId="6" borderId="10" xfId="0" applyFont="1" applyFill="1" applyBorder="1"/>
    <xf numFmtId="0" fontId="5" fillId="4" borderId="10" xfId="0" applyFont="1" applyFill="1" applyBorder="1"/>
    <xf numFmtId="0" fontId="5" fillId="4" borderId="11" xfId="0" applyFont="1" applyFill="1" applyBorder="1"/>
    <xf numFmtId="0" fontId="1" fillId="4" borderId="12" xfId="0" applyFont="1" applyFill="1" applyBorder="1" applyAlignment="1">
      <alignment horizontal="left" vertical="top"/>
    </xf>
    <xf numFmtId="0" fontId="5" fillId="4" borderId="12" xfId="0" applyFont="1" applyFill="1" applyBorder="1"/>
    <xf numFmtId="0" fontId="5" fillId="4" borderId="13" xfId="0" applyFont="1" applyFill="1" applyBorder="1"/>
    <xf numFmtId="0" fontId="4" fillId="3" borderId="1" xfId="0" applyFont="1" applyFill="1" applyBorder="1" applyAlignment="1">
      <alignment horizontal="left" vertical="top"/>
    </xf>
    <xf numFmtId="0" fontId="13" fillId="2" borderId="7" xfId="0" applyFont="1" applyFill="1" applyBorder="1"/>
    <xf numFmtId="0" fontId="6" fillId="3" borderId="0" xfId="0" applyFont="1" applyFill="1"/>
    <xf numFmtId="0" fontId="6" fillId="3" borderId="1" xfId="0" applyFont="1" applyFill="1" applyBorder="1"/>
    <xf numFmtId="4" fontId="5" fillId="3" borderId="1" xfId="0" applyNumberFormat="1" applyFont="1" applyFill="1" applyBorder="1"/>
    <xf numFmtId="0" fontId="5" fillId="0" borderId="0" xfId="0" applyFont="1" applyFill="1"/>
    <xf numFmtId="0" fontId="5" fillId="4" borderId="14" xfId="0" applyFont="1" applyFill="1" applyBorder="1"/>
    <xf numFmtId="0" fontId="13" fillId="4" borderId="16" xfId="0" applyFont="1" applyFill="1" applyBorder="1"/>
    <xf numFmtId="0" fontId="5" fillId="4" borderId="17" xfId="0" applyFont="1" applyFill="1" applyBorder="1"/>
    <xf numFmtId="0" fontId="13" fillId="4" borderId="18" xfId="0" applyFont="1" applyFill="1" applyBorder="1"/>
    <xf numFmtId="0" fontId="5" fillId="3" borderId="17" xfId="0" applyFont="1" applyFill="1" applyBorder="1"/>
    <xf numFmtId="0" fontId="5" fillId="3" borderId="18" xfId="0" applyFont="1" applyFill="1" applyBorder="1"/>
    <xf numFmtId="0" fontId="6" fillId="3" borderId="18" xfId="0" applyFont="1" applyFill="1" applyBorder="1"/>
    <xf numFmtId="0" fontId="5" fillId="3" borderId="19" xfId="0" applyFont="1" applyFill="1" applyBorder="1"/>
    <xf numFmtId="0" fontId="5" fillId="3" borderId="20" xfId="0" applyFont="1" applyFill="1" applyBorder="1"/>
    <xf numFmtId="0" fontId="5" fillId="3" borderId="21" xfId="0" applyFont="1" applyFill="1" applyBorder="1"/>
    <xf numFmtId="4" fontId="6" fillId="3" borderId="1" xfId="0" applyNumberFormat="1" applyFont="1" applyFill="1" applyBorder="1"/>
    <xf numFmtId="164" fontId="6" fillId="3" borderId="2" xfId="0" applyNumberFormat="1" applyFont="1" applyFill="1" applyBorder="1" applyProtection="1">
      <protection locked="0"/>
    </xf>
    <xf numFmtId="0" fontId="6" fillId="2" borderId="1" xfId="0" applyFont="1" applyFill="1" applyBorder="1"/>
    <xf numFmtId="0" fontId="19" fillId="3" borderId="1" xfId="0" applyFont="1" applyFill="1" applyBorder="1" applyAlignment="1"/>
    <xf numFmtId="0" fontId="6" fillId="3" borderId="2" xfId="0" applyNumberFormat="1" applyFont="1" applyFill="1" applyBorder="1" applyProtection="1">
      <protection locked="0"/>
    </xf>
    <xf numFmtId="165" fontId="6" fillId="3" borderId="1" xfId="0" applyNumberFormat="1" applyFont="1" applyFill="1" applyBorder="1" applyAlignment="1"/>
    <xf numFmtId="0" fontId="13" fillId="4" borderId="15" xfId="0" applyFont="1" applyFill="1" applyBorder="1"/>
    <xf numFmtId="0" fontId="9" fillId="3" borderId="1" xfId="0" applyFont="1" applyFill="1" applyBorder="1" applyAlignment="1">
      <alignment vertical="center" wrapText="1"/>
    </xf>
    <xf numFmtId="0" fontId="9" fillId="3" borderId="1" xfId="0" applyFont="1" applyFill="1" applyBorder="1" applyAlignment="1">
      <alignment horizontal="left" vertical="center" wrapText="1"/>
    </xf>
    <xf numFmtId="0" fontId="11" fillId="3" borderId="1" xfId="0" applyFont="1" applyFill="1" applyBorder="1" applyAlignment="1">
      <alignment horizontal="left" vertical="center" wrapText="1"/>
    </xf>
    <xf numFmtId="0" fontId="9" fillId="4" borderId="1" xfId="0" applyFont="1" applyFill="1" applyBorder="1" applyAlignment="1">
      <alignment vertical="center" wrapText="1"/>
    </xf>
    <xf numFmtId="0" fontId="20" fillId="4" borderId="1" xfId="0" applyFont="1" applyFill="1" applyBorder="1" applyAlignment="1">
      <alignment horizontal="center" vertical="center" wrapText="1"/>
    </xf>
    <xf numFmtId="14" fontId="6" fillId="3" borderId="2" xfId="0" applyNumberFormat="1" applyFont="1" applyFill="1" applyBorder="1" applyProtection="1">
      <protection locked="0"/>
    </xf>
    <xf numFmtId="0" fontId="5" fillId="3" borderId="2" xfId="0" applyFont="1" applyFill="1" applyBorder="1" applyProtection="1">
      <protection locked="0"/>
    </xf>
    <xf numFmtId="164" fontId="5" fillId="3" borderId="2" xfId="0" applyNumberFormat="1" applyFont="1" applyFill="1" applyBorder="1" applyProtection="1">
      <protection locked="0"/>
    </xf>
    <xf numFmtId="14" fontId="3" fillId="3" borderId="2" xfId="0" applyNumberFormat="1" applyFont="1" applyFill="1" applyBorder="1" applyAlignment="1" applyProtection="1">
      <alignment horizontal="left" vertical="top"/>
      <protection locked="0"/>
    </xf>
    <xf numFmtId="14" fontId="3" fillId="3" borderId="3" xfId="0" applyNumberFormat="1" applyFont="1" applyFill="1" applyBorder="1" applyAlignment="1" applyProtection="1">
      <alignment horizontal="left" vertical="top"/>
      <protection locked="0"/>
    </xf>
    <xf numFmtId="0" fontId="6" fillId="3" borderId="2" xfId="0" applyNumberFormat="1" applyFont="1" applyFill="1" applyBorder="1" applyAlignment="1" applyProtection="1">
      <protection locked="0"/>
    </xf>
    <xf numFmtId="14" fontId="6" fillId="3" borderId="2" xfId="0" applyNumberFormat="1" applyFont="1" applyFill="1" applyBorder="1" applyAlignment="1" applyProtection="1">
      <protection locked="0"/>
    </xf>
    <xf numFmtId="165" fontId="6" fillId="3" borderId="2" xfId="0" applyNumberFormat="1" applyFont="1" applyFill="1" applyBorder="1" applyAlignment="1" applyProtection="1">
      <alignment wrapText="1"/>
      <protection locked="0"/>
    </xf>
    <xf numFmtId="0" fontId="6" fillId="3" borderId="2" xfId="0" applyNumberFormat="1" applyFont="1" applyFill="1" applyBorder="1" applyAlignment="1" applyProtection="1">
      <alignment wrapText="1"/>
      <protection locked="0"/>
    </xf>
    <xf numFmtId="164" fontId="5" fillId="3" borderId="1" xfId="0" applyNumberFormat="1" applyFont="1" applyFill="1" applyBorder="1" applyProtection="1"/>
    <xf numFmtId="0" fontId="5" fillId="3" borderId="1" xfId="0" applyNumberFormat="1" applyFont="1" applyFill="1" applyBorder="1" applyProtection="1"/>
    <xf numFmtId="0" fontId="5" fillId="3" borderId="1" xfId="0" applyNumberFormat="1" applyFont="1" applyFill="1" applyBorder="1" applyAlignment="1" applyProtection="1">
      <alignment wrapText="1"/>
    </xf>
    <xf numFmtId="0" fontId="5" fillId="3" borderId="1" xfId="0" applyFont="1" applyFill="1" applyBorder="1" applyAlignment="1" applyProtection="1">
      <alignment wrapText="1"/>
    </xf>
    <xf numFmtId="14" fontId="5" fillId="3" borderId="1" xfId="0" applyNumberFormat="1" applyFont="1" applyFill="1" applyBorder="1" applyProtection="1"/>
    <xf numFmtId="14" fontId="5" fillId="3" borderId="1" xfId="0" applyNumberFormat="1" applyFont="1" applyFill="1" applyBorder="1" applyAlignment="1" applyProtection="1">
      <alignment wrapText="1"/>
    </xf>
    <xf numFmtId="164" fontId="6" fillId="3" borderId="2" xfId="0" applyNumberFormat="1" applyFont="1" applyFill="1" applyBorder="1" applyProtection="1"/>
    <xf numFmtId="165" fontId="6" fillId="3" borderId="2" xfId="0" applyNumberFormat="1" applyFont="1" applyFill="1" applyBorder="1" applyAlignment="1" applyProtection="1">
      <alignment wrapText="1"/>
    </xf>
    <xf numFmtId="0" fontId="5" fillId="3" borderId="20" xfId="0" applyFont="1" applyFill="1" applyBorder="1" applyProtection="1"/>
    <xf numFmtId="14" fontId="6" fillId="3" borderId="5" xfId="0" applyNumberFormat="1" applyFont="1" applyFill="1" applyBorder="1" applyAlignment="1" applyProtection="1">
      <protection locked="0"/>
    </xf>
    <xf numFmtId="0" fontId="6" fillId="3" borderId="1" xfId="0" applyFont="1" applyFill="1" applyBorder="1" applyAlignment="1" applyProtection="1">
      <alignment wrapText="1"/>
    </xf>
    <xf numFmtId="0" fontId="6" fillId="3" borderId="1" xfId="0" applyFont="1" applyFill="1" applyBorder="1" applyProtection="1"/>
    <xf numFmtId="0" fontId="6" fillId="3" borderId="0" xfId="0" applyFont="1" applyFill="1" applyProtection="1"/>
    <xf numFmtId="0" fontId="6" fillId="3" borderId="18" xfId="0" applyFont="1" applyFill="1" applyBorder="1" applyProtection="1"/>
    <xf numFmtId="0" fontId="6" fillId="3" borderId="2" xfId="0" applyNumberFormat="1" applyFont="1" applyFill="1" applyBorder="1" applyAlignment="1" applyProtection="1"/>
    <xf numFmtId="165" fontId="6" fillId="3" borderId="1" xfId="0" applyNumberFormat="1" applyFont="1" applyFill="1" applyBorder="1" applyAlignment="1" applyProtection="1"/>
    <xf numFmtId="14" fontId="6" fillId="3" borderId="2" xfId="0" applyNumberFormat="1" applyFont="1" applyFill="1" applyBorder="1" applyAlignment="1" applyProtection="1"/>
    <xf numFmtId="0" fontId="6" fillId="3" borderId="2" xfId="0" applyNumberFormat="1" applyFont="1" applyFill="1" applyBorder="1" applyAlignment="1" applyProtection="1">
      <alignment wrapText="1"/>
    </xf>
    <xf numFmtId="0" fontId="6" fillId="3" borderId="2" xfId="0" applyNumberFormat="1" applyFont="1" applyFill="1" applyBorder="1" applyProtection="1"/>
    <xf numFmtId="0" fontId="5" fillId="4" borderId="14" xfId="0" applyFont="1" applyFill="1" applyBorder="1" applyProtection="1"/>
    <xf numFmtId="0" fontId="13" fillId="4" borderId="15" xfId="0" applyFont="1" applyFill="1" applyBorder="1" applyProtection="1"/>
    <xf numFmtId="0" fontId="5" fillId="4" borderId="17" xfId="0" applyFont="1" applyFill="1" applyBorder="1" applyProtection="1"/>
    <xf numFmtId="0" fontId="13" fillId="4" borderId="1" xfId="0" applyFont="1" applyFill="1" applyBorder="1" applyProtection="1"/>
    <xf numFmtId="0" fontId="5" fillId="3" borderId="17" xfId="0" applyFont="1" applyFill="1" applyBorder="1" applyProtection="1"/>
    <xf numFmtId="14" fontId="6" fillId="3" borderId="2" xfId="0" applyNumberFormat="1" applyFont="1" applyFill="1" applyBorder="1" applyProtection="1"/>
    <xf numFmtId="0" fontId="0" fillId="3" borderId="1" xfId="0" applyFill="1" applyBorder="1" applyProtection="1"/>
    <xf numFmtId="4" fontId="5" fillId="3" borderId="1" xfId="0" applyNumberFormat="1" applyFont="1" applyFill="1" applyBorder="1" applyProtection="1"/>
    <xf numFmtId="0" fontId="19" fillId="3" borderId="1" xfId="0" applyFont="1" applyFill="1" applyBorder="1" applyAlignment="1" applyProtection="1"/>
    <xf numFmtId="14" fontId="3" fillId="3" borderId="2" xfId="0" applyNumberFormat="1" applyFont="1" applyFill="1" applyBorder="1" applyAlignment="1" applyProtection="1">
      <alignment horizontal="left" vertical="top"/>
    </xf>
    <xf numFmtId="0" fontId="3" fillId="3" borderId="1" xfId="0" applyFont="1" applyFill="1" applyBorder="1" applyAlignment="1" applyProtection="1">
      <alignment horizontal="left" vertical="top"/>
    </xf>
    <xf numFmtId="14" fontId="3" fillId="3" borderId="3" xfId="0" applyNumberFormat="1" applyFont="1" applyFill="1" applyBorder="1" applyAlignment="1" applyProtection="1">
      <alignment horizontal="left" vertical="top"/>
    </xf>
    <xf numFmtId="49" fontId="6" fillId="3" borderId="1" xfId="0" applyNumberFormat="1" applyFont="1" applyFill="1" applyBorder="1" applyAlignment="1" applyProtection="1"/>
    <xf numFmtId="4" fontId="6" fillId="3" borderId="1" xfId="0" applyNumberFormat="1" applyFont="1" applyFill="1" applyBorder="1" applyProtection="1"/>
    <xf numFmtId="14" fontId="6" fillId="3" borderId="1" xfId="0" applyNumberFormat="1" applyFont="1" applyFill="1" applyBorder="1" applyProtection="1"/>
    <xf numFmtId="0" fontId="3" fillId="3" borderId="1" xfId="0" applyFont="1" applyFill="1" applyBorder="1" applyAlignment="1" applyProtection="1">
      <alignment horizontal="left" vertical="top" indent="1"/>
    </xf>
    <xf numFmtId="0" fontId="5" fillId="3" borderId="1" xfId="0" applyFont="1" applyFill="1" applyBorder="1" applyAlignment="1" applyProtection="1"/>
    <xf numFmtId="0" fontId="5" fillId="3" borderId="19" xfId="0" applyFont="1" applyFill="1" applyBorder="1" applyProtection="1"/>
    <xf numFmtId="0" fontId="13" fillId="4" borderId="16" xfId="0" applyFont="1" applyFill="1" applyBorder="1" applyProtection="1"/>
    <xf numFmtId="0" fontId="13" fillId="4" borderId="18" xfId="0" applyFont="1" applyFill="1" applyBorder="1" applyProtection="1"/>
    <xf numFmtId="0" fontId="5" fillId="3" borderId="18" xfId="0" applyFont="1" applyFill="1" applyBorder="1" applyProtection="1"/>
    <xf numFmtId="0" fontId="5" fillId="3" borderId="21" xfId="0" applyFont="1" applyFill="1" applyBorder="1" applyProtection="1"/>
    <xf numFmtId="0" fontId="5" fillId="3" borderId="1" xfId="0" applyFont="1" applyFill="1" applyBorder="1"/>
    <xf numFmtId="0" fontId="5" fillId="3" borderId="10" xfId="0" applyFont="1" applyFill="1" applyBorder="1" applyAlignment="1" applyProtection="1"/>
    <xf numFmtId="0" fontId="5" fillId="3" borderId="10" xfId="0" applyFont="1" applyFill="1" applyBorder="1" applyProtection="1"/>
    <xf numFmtId="0" fontId="0" fillId="3" borderId="10" xfId="0" applyFill="1" applyBorder="1" applyProtection="1"/>
    <xf numFmtId="0" fontId="5" fillId="3" borderId="1" xfId="0" applyFont="1" applyFill="1" applyBorder="1"/>
    <xf numFmtId="8" fontId="6" fillId="3" borderId="2" xfId="0" applyNumberFormat="1" applyFont="1" applyFill="1" applyBorder="1" applyAlignment="1" applyProtection="1">
      <alignment horizontal="left"/>
    </xf>
    <xf numFmtId="0" fontId="5" fillId="3" borderId="1" xfId="0" applyNumberFormat="1" applyFont="1" applyFill="1" applyBorder="1" applyAlignment="1" applyProtection="1">
      <alignment horizontal="left"/>
    </xf>
    <xf numFmtId="0" fontId="6" fillId="3" borderId="2" xfId="0" applyNumberFormat="1" applyFont="1" applyFill="1" applyBorder="1" applyAlignment="1" applyProtection="1">
      <alignment horizontal="left"/>
    </xf>
    <xf numFmtId="164" fontId="0" fillId="3" borderId="1" xfId="0" applyNumberFormat="1" applyFill="1" applyBorder="1" applyProtection="1"/>
    <xf numFmtId="49" fontId="5" fillId="3" borderId="1" xfId="0" applyNumberFormat="1" applyFont="1" applyFill="1" applyBorder="1" applyProtection="1"/>
    <xf numFmtId="14" fontId="5" fillId="3" borderId="2" xfId="0" applyNumberFormat="1" applyFont="1" applyFill="1" applyBorder="1" applyProtection="1">
      <protection locked="0"/>
    </xf>
    <xf numFmtId="0" fontId="7" fillId="5" borderId="1" xfId="0" applyFont="1" applyFill="1" applyBorder="1" applyAlignment="1">
      <alignment horizontal="left" vertical="center" wrapText="1"/>
    </xf>
    <xf numFmtId="0" fontId="6" fillId="3" borderId="1" xfId="0" applyFont="1" applyFill="1" applyBorder="1" applyAlignment="1">
      <alignment horizontal="center" wrapText="1"/>
    </xf>
    <xf numFmtId="0" fontId="3" fillId="3" borderId="1" xfId="0" applyFont="1" applyFill="1" applyBorder="1" applyAlignment="1">
      <alignment horizontal="left" vertical="top" wrapText="1"/>
    </xf>
    <xf numFmtId="0" fontId="4" fillId="6" borderId="1" xfId="0" applyFont="1" applyFill="1" applyBorder="1" applyAlignment="1">
      <alignment horizontal="left" vertical="top"/>
    </xf>
    <xf numFmtId="0" fontId="5" fillId="3" borderId="3" xfId="0" applyFont="1" applyFill="1" applyBorder="1" applyAlignment="1" applyProtection="1">
      <alignment horizontal="left"/>
      <protection locked="0"/>
    </xf>
    <xf numFmtId="0" fontId="5" fillId="3" borderId="4" xfId="0" applyFont="1" applyFill="1" applyBorder="1" applyAlignment="1" applyProtection="1">
      <alignment horizontal="left"/>
      <protection locked="0"/>
    </xf>
    <xf numFmtId="0" fontId="5" fillId="3" borderId="5" xfId="0" applyFont="1" applyFill="1" applyBorder="1" applyAlignment="1" applyProtection="1">
      <alignment horizontal="left"/>
      <protection locked="0"/>
    </xf>
    <xf numFmtId="164" fontId="6" fillId="3" borderId="1" xfId="0" applyNumberFormat="1" applyFont="1" applyFill="1" applyBorder="1" applyAlignment="1" applyProtection="1">
      <alignment horizontal="left" wrapText="1"/>
    </xf>
    <xf numFmtId="0" fontId="21" fillId="3" borderId="1" xfId="3" applyFill="1" applyBorder="1" applyAlignment="1" applyProtection="1">
      <alignment horizontal="center"/>
    </xf>
    <xf numFmtId="0" fontId="6" fillId="3" borderId="1" xfId="0" applyFont="1" applyFill="1" applyBorder="1" applyAlignment="1">
      <alignment horizontal="left" wrapText="1"/>
    </xf>
    <xf numFmtId="0" fontId="1" fillId="5" borderId="1" xfId="0" applyFont="1" applyFill="1" applyBorder="1" applyAlignment="1">
      <alignment horizontal="left" vertical="top" wrapText="1"/>
    </xf>
    <xf numFmtId="0" fontId="15" fillId="4" borderId="1" xfId="0" applyFont="1" applyFill="1" applyBorder="1" applyAlignment="1">
      <alignment horizontal="right" vertical="top"/>
    </xf>
    <xf numFmtId="0" fontId="5" fillId="3" borderId="1" xfId="0" applyFont="1" applyFill="1" applyBorder="1" applyProtection="1"/>
    <xf numFmtId="0" fontId="5" fillId="3" borderId="1" xfId="0" applyFont="1" applyFill="1" applyBorder="1"/>
    <xf numFmtId="0" fontId="12" fillId="4" borderId="15" xfId="0" applyFont="1" applyFill="1" applyBorder="1" applyAlignment="1">
      <alignment horizontal="left" vertical="top"/>
    </xf>
    <xf numFmtId="0" fontId="14" fillId="4" borderId="1" xfId="0" applyFont="1" applyFill="1" applyBorder="1" applyAlignment="1">
      <alignment horizontal="left" vertical="top"/>
    </xf>
    <xf numFmtId="0" fontId="12" fillId="4" borderId="15" xfId="0" applyFont="1" applyFill="1" applyBorder="1" applyAlignment="1" applyProtection="1">
      <alignment horizontal="left" vertical="top"/>
    </xf>
    <xf numFmtId="0" fontId="14" fillId="4" borderId="1" xfId="0" applyFont="1" applyFill="1" applyBorder="1" applyAlignment="1" applyProtection="1">
      <alignment horizontal="left" vertical="top"/>
    </xf>
  </cellXfs>
  <cellStyles count="4">
    <cellStyle name="Currency 2" xfId="2" xr:uid="{00000000-0005-0000-0000-000000000000}"/>
    <cellStyle name="Hyperlink" xfId="3" builtinId="8"/>
    <cellStyle name="Normal" xfId="0" builtinId="0"/>
    <cellStyle name="Normal 2" xfId="1" xr:uid="{00000000-0005-0000-0000-000003000000}"/>
  </cellStyles>
  <dxfs count="7">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C00000"/>
      </font>
      <fill>
        <patternFill>
          <bgColor theme="5" tint="0.59996337778862885"/>
        </patternFill>
      </fill>
    </dxf>
    <dxf>
      <font>
        <color rgb="FFC00000"/>
      </font>
      <fill>
        <patternFill>
          <bgColor theme="5" tint="0.59996337778862885"/>
        </patternFill>
      </fill>
    </dxf>
  </dxfs>
  <tableStyles count="0" defaultTableStyle="TableStyleMedium2" defaultPivotStyle="PivotStyleLight16"/>
  <colors>
    <mruColors>
      <color rgb="FFFFFFCC"/>
      <color rgb="FFFFC7CE"/>
      <color rgb="FF339966"/>
      <color rgb="FFE7E7FF"/>
      <color rgb="FFCCCCFF"/>
      <color rgb="FFFFFF99"/>
      <color rgb="FFFFCC00"/>
      <color rgb="FFFF9900"/>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4</xdr:col>
      <xdr:colOff>441326</xdr:colOff>
      <xdr:row>0</xdr:row>
      <xdr:rowOff>117475</xdr:rowOff>
    </xdr:from>
    <xdr:to>
      <xdr:col>9</xdr:col>
      <xdr:colOff>28576</xdr:colOff>
      <xdr:row>2</xdr:row>
      <xdr:rowOff>307975</xdr:rowOff>
    </xdr:to>
    <xdr:sp macro="" textlink="">
      <xdr:nvSpPr>
        <xdr:cNvPr id="2" name="_x0000_s0">
          <a:extLst>
            <a:ext uri="{FF2B5EF4-FFF2-40B4-BE49-F238E27FC236}">
              <a16:creationId xmlns:a16="http://schemas.microsoft.com/office/drawing/2014/main" id="{00000000-0008-0000-0000-000002000000}"/>
            </a:ext>
          </a:extLst>
        </xdr:cNvPr>
        <xdr:cNvSpPr txBox="1">
          <a:spLocks noChangeArrowheads="1"/>
        </xdr:cNvSpPr>
      </xdr:nvSpPr>
      <xdr:spPr bwMode="auto">
        <a:xfrm>
          <a:off x="5575301" y="117475"/>
          <a:ext cx="36830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r" rtl="0">
            <a:defRPr sz="1000"/>
          </a:pPr>
          <a:r>
            <a:rPr lang="en-US" sz="900" b="1" i="0" u="none" strike="noStrike" baseline="0">
              <a:solidFill>
                <a:schemeClr val="bg1"/>
              </a:solidFill>
              <a:latin typeface="Arial"/>
              <a:cs typeface="Arial"/>
            </a:rPr>
            <a:t>U.S. Department of Housing and Urban Development </a:t>
          </a:r>
          <a:br>
            <a:rPr lang="en-US" sz="900" b="1" i="0" u="none" strike="noStrike" baseline="0">
              <a:solidFill>
                <a:schemeClr val="bg1"/>
              </a:solidFill>
              <a:latin typeface="Arial"/>
              <a:cs typeface="Arial"/>
            </a:rPr>
          </a:br>
          <a:r>
            <a:rPr lang="en-US" sz="900" b="0" i="0" u="none" strike="noStrike" baseline="0">
              <a:solidFill>
                <a:schemeClr val="bg1"/>
              </a:solidFill>
              <a:latin typeface="Arial"/>
              <a:cs typeface="Arial"/>
            </a:rPr>
            <a:t>Office of Housing</a:t>
          </a:r>
          <a:endParaRPr lang="en-US" sz="1100" b="0" i="0" u="none" strike="noStrike" baseline="0">
            <a:solidFill>
              <a:schemeClr val="bg1"/>
            </a:solidFill>
            <a:latin typeface="Times New Roman"/>
            <a:cs typeface="Times New Roman"/>
          </a:endParaRPr>
        </a:p>
        <a:p>
          <a:pPr algn="r" rtl="0">
            <a:defRPr sz="1000"/>
          </a:pPr>
          <a:r>
            <a:rPr lang="en-US" sz="900" b="0" i="0" u="none" strike="noStrike" baseline="0">
              <a:solidFill>
                <a:schemeClr val="bg1"/>
              </a:solidFill>
              <a:latin typeface="Arial"/>
              <a:cs typeface="Arial"/>
            </a:rPr>
            <a:t>Federal Housing Commissioner</a:t>
          </a:r>
          <a:endParaRPr lang="en-US" sz="1100" b="0" i="0" u="none" strike="noStrike" baseline="0">
            <a:solidFill>
              <a:schemeClr val="bg1"/>
            </a:solidFill>
            <a:latin typeface="Times New Roman"/>
            <a:cs typeface="Times New Roman"/>
          </a:endParaRPr>
        </a:p>
        <a:p>
          <a:pPr algn="r" rtl="0">
            <a:defRPr sz="1000"/>
          </a:pPr>
          <a:r>
            <a:rPr lang="en-US" sz="800" b="0" i="0" u="none" strike="noStrike" baseline="0">
              <a:solidFill>
                <a:schemeClr val="bg1"/>
              </a:solidFill>
              <a:latin typeface="Arial"/>
              <a:cs typeface="Arial"/>
            </a:rPr>
            <a:t>OMB Approval No. 2502-0447</a:t>
          </a:r>
          <a:endParaRPr lang="en-US" sz="1100" b="0" i="0" u="none" strike="noStrike" baseline="0">
            <a:solidFill>
              <a:schemeClr val="bg1"/>
            </a:solidFill>
            <a:latin typeface="Times New Roman"/>
            <a:cs typeface="Times New Roman"/>
          </a:endParaRPr>
        </a:p>
        <a:p>
          <a:pPr algn="r" rtl="0">
            <a:defRPr sz="1000"/>
          </a:pPr>
          <a:r>
            <a:rPr lang="en-US" sz="800" b="0" i="0" u="none" strike="noStrike" baseline="0">
              <a:solidFill>
                <a:schemeClr val="bg1"/>
              </a:solidFill>
              <a:latin typeface="Arial"/>
              <a:cs typeface="Arial"/>
            </a:rPr>
            <a:t>(exp 11/30/2018)</a:t>
          </a:r>
          <a:endParaRPr lang="en-US" sz="1100" b="0" i="0" u="none" strike="noStrike" baseline="0">
            <a:solidFill>
              <a:schemeClr val="bg1"/>
            </a:solidFill>
            <a:latin typeface="Times New Roman"/>
            <a:cs typeface="Times New Roman"/>
          </a:endParaRPr>
        </a:p>
        <a:p>
          <a:pPr algn="l" rtl="0">
            <a:defRPr sz="1000"/>
          </a:pPr>
          <a:r>
            <a:rPr lang="en-US" sz="1100" b="0" i="0" u="none" strike="noStrike" baseline="0">
              <a:solidFill>
                <a:schemeClr val="bg1"/>
              </a:solidFill>
              <a:latin typeface="Times New Roman"/>
              <a:cs typeface="Times New Roman"/>
            </a:rPr>
            <a:t> </a:t>
          </a:r>
        </a:p>
      </xdr:txBody>
    </xdr:sp>
    <xdr:clientData/>
  </xdr:twoCellAnchor>
  <xdr:twoCellAnchor editAs="oneCell">
    <xdr:from>
      <xdr:col>7</xdr:col>
      <xdr:colOff>590551</xdr:colOff>
      <xdr:row>3</xdr:row>
      <xdr:rowOff>69850</xdr:rowOff>
    </xdr:from>
    <xdr:to>
      <xdr:col>9</xdr:col>
      <xdr:colOff>4272</xdr:colOff>
      <xdr:row>8</xdr:row>
      <xdr:rowOff>47625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17051" y="2241550"/>
          <a:ext cx="950421" cy="82867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76200</xdr:colOff>
          <xdr:row>20</xdr:row>
          <xdr:rowOff>38100</xdr:rowOff>
        </xdr:from>
        <xdr:to>
          <xdr:col>2</xdr:col>
          <xdr:colOff>533400</xdr:colOff>
          <xdr:row>22</xdr:row>
          <xdr:rowOff>28575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First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676275</xdr:colOff>
          <xdr:row>20</xdr:row>
          <xdr:rowOff>47625</xdr:rowOff>
        </xdr:from>
        <xdr:to>
          <xdr:col>2</xdr:col>
          <xdr:colOff>1457325</xdr:colOff>
          <xdr:row>22</xdr:row>
          <xdr:rowOff>28575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Second</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image" Target="../media/image1.jpeg"/></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EG76"/>
  <sheetViews>
    <sheetView showGridLines="0" view="pageLayout" topLeftCell="A23" zoomScaleSheetLayoutView="100" workbookViewId="0">
      <selection activeCell="C12" sqref="C12"/>
    </sheetView>
  </sheetViews>
  <sheetFormatPr defaultColWidth="9.140625" defaultRowHeight="14.25" x14ac:dyDescent="0.2"/>
  <cols>
    <col min="1" max="1" width="1.42578125" style="1" customWidth="1"/>
    <col min="2" max="2" width="32.7109375" style="1" customWidth="1"/>
    <col min="3" max="3" width="25.42578125" style="1" customWidth="1"/>
    <col min="4" max="4" width="14.42578125" style="1" bestFit="1" customWidth="1"/>
    <col min="5" max="5" width="14" style="1" bestFit="1" customWidth="1"/>
    <col min="6" max="6" width="13.42578125" style="1" customWidth="1"/>
    <col min="7" max="7" width="14.140625" style="1" customWidth="1"/>
    <col min="8" max="8" width="11" style="1" customWidth="1"/>
    <col min="9" max="9" width="9.140625" style="1"/>
    <col min="10" max="11" width="1.140625" style="1" customWidth="1"/>
    <col min="12" max="137" width="9.140625" style="5"/>
    <col min="138" max="16384" width="9.140625" style="1"/>
  </cols>
  <sheetData>
    <row r="1" spans="1:11" ht="15" x14ac:dyDescent="0.25">
      <c r="A1" s="26"/>
      <c r="B1" s="27" t="s">
        <v>43</v>
      </c>
      <c r="C1" s="28"/>
      <c r="D1" s="29"/>
      <c r="E1" s="28"/>
      <c r="F1" s="28"/>
      <c r="G1" s="28"/>
      <c r="H1" s="28"/>
      <c r="I1" s="28"/>
      <c r="J1" s="28"/>
      <c r="K1" s="30"/>
    </row>
    <row r="2" spans="1:11" ht="50.25" customHeight="1" x14ac:dyDescent="0.25">
      <c r="A2" s="31"/>
      <c r="B2" s="18" t="s">
        <v>24</v>
      </c>
      <c r="C2" s="16"/>
      <c r="D2" s="17"/>
      <c r="E2" s="16"/>
      <c r="F2" s="16"/>
      <c r="G2" s="16"/>
      <c r="H2" s="16"/>
      <c r="I2" s="16"/>
      <c r="J2" s="16"/>
      <c r="K2" s="32"/>
    </row>
    <row r="3" spans="1:11" ht="105.75" customHeight="1" x14ac:dyDescent="0.2">
      <c r="A3" s="33"/>
      <c r="B3" s="137" t="s">
        <v>93</v>
      </c>
      <c r="C3" s="137"/>
      <c r="D3" s="137"/>
      <c r="E3" s="137"/>
      <c r="F3" s="137"/>
      <c r="G3" s="137"/>
      <c r="H3" s="137"/>
      <c r="I3" s="137"/>
      <c r="J3" s="137"/>
      <c r="K3" s="34"/>
    </row>
    <row r="4" spans="1:11" ht="7.5" customHeight="1" x14ac:dyDescent="0.2">
      <c r="A4" s="35"/>
      <c r="B4" s="21"/>
      <c r="C4" s="21"/>
      <c r="D4" s="21"/>
      <c r="E4" s="21"/>
      <c r="F4" s="21"/>
      <c r="G4" s="4"/>
      <c r="H4" s="4"/>
      <c r="I4" s="4"/>
      <c r="J4" s="4"/>
      <c r="K4" s="36"/>
    </row>
    <row r="5" spans="1:11" ht="15" x14ac:dyDescent="0.25">
      <c r="A5" s="35"/>
      <c r="B5" s="19" t="s">
        <v>94</v>
      </c>
      <c r="C5" s="2"/>
      <c r="D5" s="3"/>
      <c r="E5" s="2"/>
      <c r="F5" s="2"/>
      <c r="G5" s="2"/>
      <c r="H5" s="2"/>
      <c r="I5" s="2"/>
      <c r="J5" s="2"/>
      <c r="K5" s="37"/>
    </row>
    <row r="6" spans="1:11" ht="15" x14ac:dyDescent="0.25">
      <c r="A6" s="35"/>
      <c r="B6" s="19" t="s">
        <v>25</v>
      </c>
      <c r="C6" s="2"/>
      <c r="D6" s="3"/>
      <c r="E6" s="2"/>
      <c r="F6" s="2"/>
      <c r="G6" s="2"/>
      <c r="H6" s="2"/>
      <c r="I6" s="2"/>
      <c r="J6" s="2"/>
      <c r="K6" s="37"/>
    </row>
    <row r="7" spans="1:11" ht="15" x14ac:dyDescent="0.25">
      <c r="A7" s="35"/>
      <c r="B7" s="7" t="s">
        <v>26</v>
      </c>
      <c r="C7" s="2"/>
      <c r="D7" s="3"/>
      <c r="E7" s="2"/>
      <c r="F7" s="2"/>
      <c r="G7" s="2"/>
      <c r="H7" s="2"/>
      <c r="I7" s="2"/>
      <c r="J7" s="2"/>
      <c r="K7" s="37"/>
    </row>
    <row r="8" spans="1:11" ht="15" x14ac:dyDescent="0.25">
      <c r="A8" s="35"/>
      <c r="B8" s="7" t="s">
        <v>27</v>
      </c>
      <c r="C8" s="2"/>
      <c r="D8" s="3"/>
      <c r="E8" s="2"/>
      <c r="F8" s="2"/>
      <c r="G8" s="2"/>
      <c r="H8" s="2"/>
      <c r="I8" s="2"/>
      <c r="J8" s="2"/>
      <c r="K8" s="37"/>
    </row>
    <row r="9" spans="1:11" ht="15" x14ac:dyDescent="0.25">
      <c r="A9" s="35"/>
      <c r="B9" s="7"/>
      <c r="C9" s="2"/>
      <c r="D9" s="3"/>
      <c r="E9" s="2"/>
      <c r="F9" s="2"/>
      <c r="G9" s="2"/>
      <c r="H9" s="2"/>
      <c r="I9" s="2"/>
      <c r="J9" s="2"/>
      <c r="K9" s="37"/>
    </row>
    <row r="10" spans="1:11" ht="7.5" customHeight="1" x14ac:dyDescent="0.2">
      <c r="A10" s="38"/>
      <c r="B10" s="48"/>
      <c r="C10" s="13"/>
      <c r="D10" s="14"/>
      <c r="E10" s="14"/>
      <c r="F10" s="14"/>
      <c r="G10" s="14"/>
      <c r="H10" s="14"/>
      <c r="I10" s="14"/>
      <c r="J10" s="14"/>
      <c r="K10" s="128"/>
    </row>
    <row r="11" spans="1:11" ht="15" x14ac:dyDescent="0.25">
      <c r="A11" s="38"/>
      <c r="B11" s="14" t="s">
        <v>28</v>
      </c>
      <c r="C11" s="14" t="s">
        <v>0</v>
      </c>
      <c r="D11" s="134"/>
      <c r="E11" s="110"/>
      <c r="F11" s="110"/>
      <c r="G11" s="110"/>
      <c r="H11" s="110"/>
      <c r="I11" s="110"/>
      <c r="J11" s="110"/>
      <c r="K11" s="129"/>
    </row>
    <row r="12" spans="1:11" x14ac:dyDescent="0.2">
      <c r="A12" s="38"/>
      <c r="B12" s="130" t="s">
        <v>48</v>
      </c>
      <c r="C12" s="77"/>
      <c r="D12" s="120"/>
      <c r="E12" s="120"/>
      <c r="F12" s="120"/>
      <c r="G12" s="120"/>
      <c r="H12" s="120"/>
      <c r="I12" s="120"/>
      <c r="J12" s="120"/>
      <c r="K12" s="127"/>
    </row>
    <row r="13" spans="1:11" ht="4.5" customHeight="1" x14ac:dyDescent="0.2">
      <c r="A13" s="38"/>
      <c r="B13" s="13"/>
      <c r="C13" s="13"/>
      <c r="D13" s="120"/>
      <c r="E13" s="120"/>
      <c r="F13" s="120"/>
      <c r="G13" s="120"/>
      <c r="H13" s="120"/>
      <c r="I13" s="120"/>
      <c r="J13" s="120"/>
      <c r="K13" s="127"/>
    </row>
    <row r="14" spans="1:11" x14ac:dyDescent="0.2">
      <c r="A14" s="38"/>
      <c r="B14" s="13" t="s">
        <v>49</v>
      </c>
      <c r="C14" s="77"/>
      <c r="D14" s="120"/>
      <c r="E14" s="120"/>
      <c r="F14" s="120"/>
      <c r="G14" s="120"/>
      <c r="H14" s="120"/>
      <c r="I14" s="14"/>
      <c r="J14" s="14"/>
      <c r="K14" s="128"/>
    </row>
    <row r="15" spans="1:11" ht="4.5" customHeight="1" x14ac:dyDescent="0.2">
      <c r="A15" s="38"/>
      <c r="B15" s="13"/>
      <c r="C15" s="13"/>
      <c r="D15" s="120"/>
      <c r="E15" s="120"/>
      <c r="F15" s="120"/>
      <c r="G15" s="120"/>
      <c r="H15" s="120"/>
      <c r="I15" s="120"/>
      <c r="J15" s="120"/>
      <c r="K15" s="127"/>
    </row>
    <row r="16" spans="1:11" x14ac:dyDescent="0.2">
      <c r="A16" s="38"/>
      <c r="B16" s="13" t="s">
        <v>50</v>
      </c>
      <c r="C16" s="77"/>
      <c r="D16" s="85"/>
      <c r="E16" s="14"/>
      <c r="F16" s="14"/>
      <c r="G16" s="14"/>
      <c r="H16" s="14"/>
      <c r="I16" s="14"/>
      <c r="J16" s="14"/>
      <c r="K16" s="128"/>
    </row>
    <row r="17" spans="1:11" ht="4.5" customHeight="1" x14ac:dyDescent="0.2">
      <c r="A17" s="38"/>
      <c r="B17" s="13"/>
      <c r="C17" s="13"/>
      <c r="D17" s="120"/>
      <c r="E17" s="120"/>
      <c r="F17" s="120"/>
      <c r="G17" s="120"/>
      <c r="H17" s="120"/>
      <c r="I17" s="120"/>
      <c r="J17" s="120"/>
      <c r="K17" s="127"/>
    </row>
    <row r="18" spans="1:11" x14ac:dyDescent="0.2">
      <c r="A18" s="38"/>
      <c r="B18" s="22" t="s">
        <v>51</v>
      </c>
      <c r="C18" s="9"/>
      <c r="D18" s="10" t="s">
        <v>20</v>
      </c>
      <c r="E18" s="136"/>
      <c r="F18" s="10" t="s">
        <v>21</v>
      </c>
      <c r="G18" s="136"/>
      <c r="H18" s="13"/>
      <c r="I18" s="13"/>
      <c r="J18" s="13"/>
      <c r="K18" s="39"/>
    </row>
    <row r="19" spans="1:11" ht="4.5" customHeight="1" x14ac:dyDescent="0.2">
      <c r="A19" s="38"/>
      <c r="B19" s="13"/>
      <c r="C19" s="13"/>
      <c r="D19" s="120"/>
      <c r="E19" s="120"/>
      <c r="F19" s="120"/>
      <c r="G19" s="120"/>
      <c r="H19" s="120"/>
      <c r="I19" s="120"/>
      <c r="J19" s="120"/>
      <c r="K19" s="127"/>
    </row>
    <row r="20" spans="1:11" x14ac:dyDescent="0.2">
      <c r="A20" s="38"/>
      <c r="B20" s="13" t="s">
        <v>52</v>
      </c>
      <c r="C20" s="78"/>
      <c r="D20" s="144" t="str">
        <f>IF(D34&gt;C20/2,"The total exceeds 50% of the total grant, please review your budget to ensure there is enough funding to fund the remaining grant term.","")</f>
        <v/>
      </c>
      <c r="E20" s="144"/>
      <c r="F20" s="144"/>
      <c r="G20" s="144"/>
      <c r="H20" s="144"/>
      <c r="I20" s="144"/>
      <c r="J20" s="14"/>
      <c r="K20" s="128"/>
    </row>
    <row r="21" spans="1:11" ht="4.5" customHeight="1" x14ac:dyDescent="0.2">
      <c r="A21" s="38"/>
      <c r="B21" s="13"/>
      <c r="C21" s="13"/>
      <c r="D21" s="144"/>
      <c r="E21" s="144"/>
      <c r="F21" s="144"/>
      <c r="G21" s="144"/>
      <c r="H21" s="144"/>
      <c r="I21" s="144"/>
      <c r="J21" s="120"/>
      <c r="K21" s="127"/>
    </row>
    <row r="22" spans="1:11" x14ac:dyDescent="0.2">
      <c r="A22" s="38"/>
      <c r="B22" s="13" t="s">
        <v>53</v>
      </c>
      <c r="C22" s="77"/>
      <c r="D22" s="144"/>
      <c r="E22" s="144"/>
      <c r="F22" s="144"/>
      <c r="G22" s="144"/>
      <c r="H22" s="144"/>
      <c r="I22" s="144"/>
      <c r="J22" s="14"/>
      <c r="K22" s="128"/>
    </row>
    <row r="23" spans="1:11" x14ac:dyDescent="0.2">
      <c r="A23" s="38"/>
      <c r="B23" s="13"/>
      <c r="C23" s="135"/>
      <c r="D23" s="85"/>
      <c r="E23" s="14"/>
      <c r="F23" s="14"/>
      <c r="G23" s="14"/>
      <c r="H23" s="14"/>
      <c r="I23" s="14"/>
      <c r="J23" s="14"/>
      <c r="K23" s="128"/>
    </row>
    <row r="24" spans="1:11" x14ac:dyDescent="0.2">
      <c r="A24" s="38"/>
      <c r="B24" s="13" t="s">
        <v>47</v>
      </c>
      <c r="C24" s="13" t="s">
        <v>2</v>
      </c>
      <c r="D24" s="9" t="s">
        <v>1</v>
      </c>
      <c r="E24" s="126"/>
      <c r="F24" s="126"/>
      <c r="G24" s="126"/>
      <c r="H24" s="126"/>
      <c r="I24" s="126"/>
      <c r="J24" s="126"/>
      <c r="K24" s="39"/>
    </row>
    <row r="25" spans="1:11" x14ac:dyDescent="0.2">
      <c r="A25" s="38"/>
      <c r="B25" s="11">
        <v>1010</v>
      </c>
      <c r="C25" s="13" t="s">
        <v>10</v>
      </c>
      <c r="D25" s="9">
        <f>SUM('Tab 1'!F12, 'Tab 2'!F12,'Tab 3'!F12,'Tab 4'!F12,'Tab 5'!F12,'Tab 6'!F12)</f>
        <v>0</v>
      </c>
      <c r="E25" s="126"/>
      <c r="F25" s="126"/>
      <c r="G25" s="126"/>
      <c r="H25" s="126"/>
      <c r="I25" s="126"/>
      <c r="J25" s="126"/>
      <c r="K25" s="39"/>
    </row>
    <row r="26" spans="1:11" x14ac:dyDescent="0.2">
      <c r="A26" s="38"/>
      <c r="B26" s="11">
        <v>1020</v>
      </c>
      <c r="C26" s="13" t="s">
        <v>9</v>
      </c>
      <c r="D26" s="9">
        <f>SUM('Tab 1'!F14,'Tab 2'!F14,'Tab 3'!F14,'Tab 4'!F14,'Tab 5'!F14,'Tab 6'!F14)</f>
        <v>0</v>
      </c>
      <c r="E26" s="126"/>
      <c r="F26" s="126"/>
      <c r="G26" s="126"/>
      <c r="H26" s="126"/>
      <c r="I26" s="126"/>
      <c r="J26" s="126"/>
      <c r="K26" s="39"/>
    </row>
    <row r="27" spans="1:11" x14ac:dyDescent="0.2">
      <c r="A27" s="38"/>
      <c r="B27" s="11">
        <v>1040</v>
      </c>
      <c r="C27" s="13" t="s">
        <v>8</v>
      </c>
      <c r="D27" s="9">
        <f>SUM('Tab 1'!F16,'Tab 2'!F16,'Tab 3'!F16,'Tab 4'!F16,'Tab 5'!F16,'Tab 6'!F16)</f>
        <v>0</v>
      </c>
      <c r="E27" s="138" t="str">
        <f>IF(D27&gt;D25*0.1,"Quality Assurance (QA) cannot exceed 10% of the total salary. If cell is red, please revise or submit a justiciation as to why QA exceeds 10%.","")</f>
        <v/>
      </c>
      <c r="F27" s="138"/>
      <c r="G27" s="138"/>
      <c r="H27" s="138"/>
      <c r="I27" s="138"/>
      <c r="J27" s="138"/>
      <c r="K27" s="39"/>
    </row>
    <row r="28" spans="1:11" x14ac:dyDescent="0.2">
      <c r="A28" s="38"/>
      <c r="B28" s="11">
        <v>1045</v>
      </c>
      <c r="C28" s="13" t="s">
        <v>7</v>
      </c>
      <c r="D28" s="9">
        <f>SUM('Tab 1'!F18,'Tab 2'!F18,'Tab 3'!F18,'Tab 4'!F18,'Tab 5'!F18,'Tab 6'!F18)</f>
        <v>0</v>
      </c>
      <c r="E28" s="138"/>
      <c r="F28" s="138"/>
      <c r="G28" s="138"/>
      <c r="H28" s="138"/>
      <c r="I28" s="138"/>
      <c r="J28" s="138"/>
      <c r="K28" s="39"/>
    </row>
    <row r="29" spans="1:11" x14ac:dyDescent="0.2">
      <c r="A29" s="38"/>
      <c r="B29" s="11">
        <v>1050</v>
      </c>
      <c r="C29" s="13" t="s">
        <v>6</v>
      </c>
      <c r="D29" s="9">
        <f>SUM('Tab 1'!F20,'Tab 2'!F20,'Tab 3'!F20,'Tab 4'!F20,'Tab 5'!F20,'Tab 6'!F20,)</f>
        <v>0</v>
      </c>
      <c r="E29" s="12"/>
      <c r="F29" s="12"/>
      <c r="G29" s="12"/>
      <c r="H29" s="12"/>
      <c r="I29" s="12"/>
      <c r="J29" s="126"/>
      <c r="K29" s="39"/>
    </row>
    <row r="30" spans="1:11" x14ac:dyDescent="0.2">
      <c r="A30" s="38"/>
      <c r="B30" s="11">
        <v>1055</v>
      </c>
      <c r="C30" s="13" t="s">
        <v>5</v>
      </c>
      <c r="D30" s="9">
        <f>SUM('Tab 1'!F22,'Tab 2'!F22,'Tab 3'!F22,'Tab 4'!F22,'Tab 5'!F22,'Tab 6'!F22)</f>
        <v>0</v>
      </c>
      <c r="E30" s="126"/>
      <c r="F30" s="126"/>
      <c r="G30" s="126"/>
      <c r="H30" s="126"/>
      <c r="I30" s="126"/>
      <c r="J30" s="126"/>
      <c r="K30" s="39"/>
    </row>
    <row r="31" spans="1:11" x14ac:dyDescent="0.2">
      <c r="A31" s="38"/>
      <c r="B31" s="11">
        <v>1060</v>
      </c>
      <c r="C31" s="13" t="s">
        <v>4</v>
      </c>
      <c r="D31" s="9">
        <f>SUM('Tab 1'!F24,'Tab 2'!F24,'Tab 3'!F24,'Tab 4'!F24,'Tab 5'!F24,'Tab 6'!F24)</f>
        <v>0</v>
      </c>
      <c r="E31" s="146" t="str">
        <f>IF(D31&gt;0,"Start-up costs can only be incurred in year one of the initial grant. If cell is red, please ensure Start-up costs have been incurred correctly","")</f>
        <v/>
      </c>
      <c r="F31" s="146"/>
      <c r="G31" s="146"/>
      <c r="H31" s="146"/>
      <c r="I31" s="146"/>
      <c r="J31" s="146"/>
      <c r="K31" s="39"/>
    </row>
    <row r="32" spans="1:11" x14ac:dyDescent="0.2">
      <c r="A32" s="38"/>
      <c r="B32" s="11">
        <v>1065</v>
      </c>
      <c r="C32" s="13" t="s">
        <v>3</v>
      </c>
      <c r="D32" s="9">
        <f>SUM('Tab 1'!F26,'Tab 2'!F26,'Tab 3'!F26,'Tab 4'!F26,'Tab 5'!F26,'Tab 6'!F26)</f>
        <v>0</v>
      </c>
      <c r="E32" s="146"/>
      <c r="F32" s="146"/>
      <c r="G32" s="146"/>
      <c r="H32" s="146"/>
      <c r="I32" s="146"/>
      <c r="J32" s="146"/>
      <c r="K32" s="39"/>
    </row>
    <row r="33" spans="1:11" ht="15" customHeight="1" x14ac:dyDescent="0.2">
      <c r="A33" s="38"/>
      <c r="B33" s="11">
        <v>1070</v>
      </c>
      <c r="C33" s="13" t="s">
        <v>11</v>
      </c>
      <c r="D33" s="9">
        <f>SUM('Tab 1'!F28,'Tab 2'!F28,'Tab 3'!F28,'Tab 4'!F28,'Tab 5'!F28,'Tab 6'!F28)</f>
        <v>0</v>
      </c>
      <c r="E33" s="138" t="str">
        <f>IF(D33&gt;D34*0.1,"Indirect Costs (ID) cannot exceed 10% of the total voucher amount. If cell is red, please revise or submit a justiciation as to why ID exceeds 10%.","")</f>
        <v/>
      </c>
      <c r="F33" s="138"/>
      <c r="G33" s="138"/>
      <c r="H33" s="138"/>
      <c r="I33" s="138"/>
      <c r="J33" s="138"/>
      <c r="K33" s="39"/>
    </row>
    <row r="34" spans="1:11" x14ac:dyDescent="0.2">
      <c r="A34" s="38"/>
      <c r="B34" s="13" t="s">
        <v>54</v>
      </c>
      <c r="C34" s="13"/>
      <c r="D34" s="9">
        <f>SUM('Tab 1'!F30,'Tab 2'!F30,'Tab 3'!F30,'Tab 4'!F30,'Tab 5'!F30,'Tab 6'!F30)</f>
        <v>0</v>
      </c>
      <c r="E34" s="138"/>
      <c r="F34" s="138"/>
      <c r="G34" s="138"/>
      <c r="H34" s="138"/>
      <c r="I34" s="138"/>
      <c r="J34" s="138"/>
      <c r="K34" s="39"/>
    </row>
    <row r="35" spans="1:11" x14ac:dyDescent="0.2">
      <c r="A35" s="38"/>
      <c r="B35" s="13"/>
      <c r="C35" s="13"/>
      <c r="D35" s="13"/>
      <c r="E35" s="12"/>
      <c r="F35" s="12"/>
      <c r="G35" s="12"/>
      <c r="H35" s="12"/>
      <c r="I35" s="12"/>
      <c r="J35" s="12"/>
      <c r="K35" s="40"/>
    </row>
    <row r="36" spans="1:11" ht="26.25" customHeight="1" x14ac:dyDescent="0.2">
      <c r="A36" s="38"/>
      <c r="B36" s="139" t="s">
        <v>29</v>
      </c>
      <c r="C36" s="139"/>
      <c r="D36" s="139"/>
      <c r="E36" s="139"/>
      <c r="F36" s="139"/>
      <c r="G36" s="139"/>
      <c r="H36" s="139"/>
      <c r="I36" s="139"/>
      <c r="J36" s="139"/>
      <c r="K36" s="39"/>
    </row>
    <row r="37" spans="1:11" x14ac:dyDescent="0.2">
      <c r="A37" s="38"/>
      <c r="B37" s="8" t="s">
        <v>55</v>
      </c>
      <c r="C37" s="8"/>
      <c r="D37" s="8"/>
      <c r="E37" s="8"/>
      <c r="F37" s="8"/>
      <c r="G37" s="13"/>
      <c r="H37" s="13"/>
      <c r="I37" s="13"/>
      <c r="J37" s="13"/>
      <c r="K37" s="39"/>
    </row>
    <row r="38" spans="1:11" ht="7.5" customHeight="1" x14ac:dyDescent="0.2">
      <c r="A38" s="38"/>
      <c r="B38" s="14"/>
      <c r="C38" s="14"/>
      <c r="D38" s="14"/>
      <c r="E38" s="14"/>
      <c r="F38" s="14"/>
      <c r="G38" s="13"/>
      <c r="H38" s="13"/>
      <c r="I38" s="13"/>
      <c r="J38" s="13"/>
      <c r="K38" s="39"/>
    </row>
    <row r="39" spans="1:11" x14ac:dyDescent="0.2">
      <c r="A39" s="38"/>
      <c r="B39" s="141"/>
      <c r="C39" s="142"/>
      <c r="D39" s="142"/>
      <c r="E39" s="142"/>
      <c r="F39" s="142"/>
      <c r="G39" s="142"/>
      <c r="H39" s="142"/>
      <c r="I39" s="143"/>
      <c r="J39" s="13"/>
      <c r="K39" s="39"/>
    </row>
    <row r="40" spans="1:11" ht="7.5" customHeight="1" x14ac:dyDescent="0.2">
      <c r="A40" s="38"/>
      <c r="B40" s="14"/>
      <c r="C40" s="14"/>
      <c r="D40" s="14"/>
      <c r="E40" s="14"/>
      <c r="F40" s="14"/>
      <c r="G40" s="13"/>
      <c r="H40" s="13"/>
      <c r="I40" s="13"/>
      <c r="J40" s="13"/>
      <c r="K40" s="39"/>
    </row>
    <row r="41" spans="1:11" x14ac:dyDescent="0.2">
      <c r="A41" s="38"/>
      <c r="B41" s="150" t="s">
        <v>123</v>
      </c>
      <c r="C41" s="150"/>
      <c r="D41" s="150"/>
      <c r="E41" s="13"/>
      <c r="F41" s="13"/>
      <c r="G41" s="13"/>
      <c r="H41" s="13"/>
      <c r="I41" s="13"/>
      <c r="J41" s="13"/>
      <c r="K41" s="39"/>
    </row>
    <row r="42" spans="1:11" ht="7.5" customHeight="1" x14ac:dyDescent="0.2">
      <c r="A42" s="38"/>
      <c r="B42" s="14"/>
      <c r="C42" s="14"/>
      <c r="D42" s="14"/>
      <c r="E42" s="14"/>
      <c r="F42" s="14"/>
      <c r="G42" s="13"/>
      <c r="H42" s="13"/>
      <c r="I42" s="13"/>
      <c r="J42" s="13"/>
      <c r="K42" s="39"/>
    </row>
    <row r="43" spans="1:11" x14ac:dyDescent="0.2">
      <c r="A43" s="38"/>
      <c r="B43" s="141"/>
      <c r="C43" s="142"/>
      <c r="D43" s="142"/>
      <c r="E43" s="142"/>
      <c r="F43" s="142"/>
      <c r="G43" s="142"/>
      <c r="H43" s="142"/>
      <c r="I43" s="143"/>
      <c r="J43" s="13"/>
      <c r="K43" s="39"/>
    </row>
    <row r="44" spans="1:11" ht="7.5" customHeight="1" x14ac:dyDescent="0.2">
      <c r="A44" s="38"/>
      <c r="B44" s="14"/>
      <c r="C44" s="14"/>
      <c r="D44" s="14"/>
      <c r="E44" s="14"/>
      <c r="F44" s="14"/>
      <c r="G44" s="14"/>
      <c r="H44" s="14"/>
      <c r="I44" s="14"/>
      <c r="J44" s="14"/>
      <c r="K44" s="128"/>
    </row>
    <row r="45" spans="1:11" x14ac:dyDescent="0.2">
      <c r="A45" s="38"/>
      <c r="B45" s="149"/>
      <c r="C45" s="149"/>
      <c r="D45" s="149"/>
      <c r="E45" s="149"/>
      <c r="F45" s="149"/>
      <c r="G45" s="145"/>
      <c r="H45" s="145"/>
      <c r="I45" s="145"/>
      <c r="J45" s="14"/>
      <c r="K45" s="128"/>
    </row>
    <row r="46" spans="1:11" ht="7.5" customHeight="1" x14ac:dyDescent="0.2">
      <c r="A46" s="38"/>
      <c r="B46" s="14"/>
      <c r="C46" s="14"/>
      <c r="D46" s="14"/>
      <c r="E46" s="14"/>
      <c r="F46" s="14"/>
      <c r="G46" s="145"/>
      <c r="H46" s="145"/>
      <c r="I46" s="145"/>
      <c r="J46" s="14"/>
      <c r="K46" s="128"/>
    </row>
    <row r="47" spans="1:11" ht="7.5" customHeight="1" x14ac:dyDescent="0.2">
      <c r="A47" s="38"/>
      <c r="B47" s="14"/>
      <c r="C47" s="14"/>
      <c r="D47" s="14"/>
      <c r="E47" s="14"/>
      <c r="F47" s="14"/>
      <c r="G47" s="14"/>
      <c r="H47" s="14"/>
      <c r="I47" s="14"/>
      <c r="J47" s="14"/>
      <c r="K47" s="128"/>
    </row>
    <row r="48" spans="1:11" x14ac:dyDescent="0.2">
      <c r="A48" s="41"/>
      <c r="B48" s="140" t="s">
        <v>13</v>
      </c>
      <c r="C48" s="140"/>
      <c r="D48" s="140"/>
      <c r="E48" s="140"/>
      <c r="F48" s="140"/>
      <c r="G48" s="140"/>
      <c r="H48" s="140"/>
      <c r="I48" s="140"/>
      <c r="J48" s="140"/>
      <c r="K48" s="42"/>
    </row>
    <row r="49" spans="1:11" ht="7.5" customHeight="1" x14ac:dyDescent="0.2">
      <c r="A49" s="38"/>
      <c r="B49" s="48"/>
      <c r="C49" s="13"/>
      <c r="D49" s="13"/>
      <c r="E49" s="13"/>
      <c r="F49" s="13"/>
      <c r="G49" s="13"/>
      <c r="H49" s="13"/>
      <c r="I49" s="13"/>
      <c r="J49" s="13"/>
      <c r="K49" s="39"/>
    </row>
    <row r="50" spans="1:11" ht="69.75" customHeight="1" x14ac:dyDescent="0.2">
      <c r="A50" s="33"/>
      <c r="B50" s="147" t="s">
        <v>15</v>
      </c>
      <c r="C50" s="147"/>
      <c r="D50" s="147"/>
      <c r="E50" s="147"/>
      <c r="F50" s="147"/>
      <c r="G50" s="147"/>
      <c r="H50" s="147"/>
      <c r="I50" s="147"/>
      <c r="J50" s="147"/>
      <c r="K50" s="34"/>
    </row>
    <row r="51" spans="1:11" ht="7.5" customHeight="1" x14ac:dyDescent="0.2">
      <c r="A51" s="31"/>
      <c r="B51" s="6"/>
      <c r="C51" s="6"/>
      <c r="D51" s="6"/>
      <c r="E51" s="6"/>
      <c r="F51" s="6"/>
      <c r="G51" s="6"/>
      <c r="H51" s="6"/>
      <c r="I51" s="6"/>
      <c r="J51" s="6"/>
      <c r="K51" s="43"/>
    </row>
    <row r="52" spans="1:11" x14ac:dyDescent="0.2">
      <c r="A52" s="31"/>
      <c r="B52" s="15"/>
      <c r="C52" s="6"/>
      <c r="D52" s="6"/>
      <c r="E52" s="6"/>
      <c r="F52" s="6"/>
      <c r="G52" s="148" t="s">
        <v>14</v>
      </c>
      <c r="H52" s="148"/>
      <c r="I52" s="148"/>
      <c r="J52" s="148"/>
      <c r="K52" s="43"/>
    </row>
    <row r="53" spans="1:11" x14ac:dyDescent="0.2">
      <c r="A53" s="31"/>
      <c r="B53" s="15"/>
      <c r="C53" s="6"/>
      <c r="D53" s="6"/>
      <c r="E53" s="6"/>
      <c r="F53" s="6"/>
      <c r="G53" s="6"/>
      <c r="H53" s="6"/>
      <c r="I53" s="6"/>
      <c r="J53" s="6"/>
      <c r="K53" s="43"/>
    </row>
    <row r="54" spans="1:11" x14ac:dyDescent="0.2">
      <c r="A54" s="31"/>
      <c r="B54" s="15"/>
      <c r="C54" s="6"/>
      <c r="D54" s="6"/>
      <c r="E54" s="6"/>
      <c r="F54" s="6"/>
      <c r="G54" s="6"/>
      <c r="H54" s="6"/>
      <c r="I54" s="6"/>
      <c r="J54" s="6"/>
      <c r="K54" s="43"/>
    </row>
    <row r="55" spans="1:11" ht="15" thickBot="1" x14ac:dyDescent="0.25">
      <c r="A55" s="44"/>
      <c r="B55" s="45"/>
      <c r="C55" s="46"/>
      <c r="D55" s="46"/>
      <c r="E55" s="46"/>
      <c r="F55" s="46"/>
      <c r="G55" s="46"/>
      <c r="H55" s="46"/>
      <c r="I55" s="46"/>
      <c r="J55" s="46"/>
      <c r="K55" s="47"/>
    </row>
    <row r="56" spans="1:11" x14ac:dyDescent="0.2">
      <c r="A56" s="5"/>
      <c r="B56" s="5"/>
      <c r="C56" s="5"/>
      <c r="D56" s="5"/>
      <c r="E56" s="5"/>
      <c r="F56" s="5"/>
      <c r="G56" s="5"/>
      <c r="H56" s="5"/>
      <c r="I56" s="5"/>
      <c r="J56" s="5"/>
      <c r="K56" s="5"/>
    </row>
    <row r="57" spans="1:11" x14ac:dyDescent="0.2">
      <c r="A57" s="5"/>
      <c r="B57" s="5"/>
      <c r="C57" s="5"/>
      <c r="D57" s="5"/>
      <c r="E57" s="5"/>
      <c r="F57" s="5"/>
      <c r="G57" s="5"/>
      <c r="H57" s="5"/>
      <c r="I57" s="5"/>
      <c r="J57" s="5"/>
      <c r="K57" s="5"/>
    </row>
    <row r="58" spans="1:11" x14ac:dyDescent="0.2">
      <c r="A58" s="5"/>
      <c r="B58" s="5"/>
      <c r="C58" s="5"/>
      <c r="D58" s="5"/>
      <c r="E58" s="5"/>
      <c r="F58" s="5"/>
      <c r="G58" s="5"/>
      <c r="H58" s="5"/>
      <c r="I58" s="5"/>
      <c r="J58" s="5"/>
      <c r="K58" s="5"/>
    </row>
    <row r="59" spans="1:11" x14ac:dyDescent="0.2">
      <c r="A59" s="5"/>
      <c r="B59" s="5"/>
      <c r="C59" s="5"/>
      <c r="D59" s="5"/>
      <c r="E59" s="5"/>
      <c r="F59" s="5"/>
      <c r="G59" s="5"/>
      <c r="H59" s="5"/>
      <c r="I59" s="5"/>
      <c r="J59" s="5"/>
      <c r="K59" s="5"/>
    </row>
    <row r="60" spans="1:11" x14ac:dyDescent="0.2">
      <c r="A60" s="5"/>
      <c r="B60" s="5"/>
      <c r="C60" s="5"/>
      <c r="D60" s="5"/>
      <c r="E60" s="5"/>
      <c r="F60" s="5"/>
      <c r="G60" s="5"/>
      <c r="H60" s="5"/>
      <c r="I60" s="5"/>
      <c r="J60" s="5"/>
      <c r="K60" s="5"/>
    </row>
    <row r="61" spans="1:11" x14ac:dyDescent="0.2">
      <c r="A61" s="5"/>
      <c r="B61" s="5"/>
      <c r="C61" s="5"/>
      <c r="D61" s="5"/>
      <c r="E61" s="5"/>
      <c r="F61" s="5"/>
      <c r="G61" s="5"/>
      <c r="H61" s="5"/>
      <c r="I61" s="5"/>
      <c r="J61" s="5"/>
      <c r="K61" s="5"/>
    </row>
    <row r="62" spans="1:11" x14ac:dyDescent="0.2">
      <c r="A62" s="5"/>
      <c r="B62" s="5"/>
      <c r="C62" s="5"/>
      <c r="D62" s="5"/>
      <c r="E62" s="5"/>
      <c r="F62" s="5"/>
      <c r="G62" s="5"/>
      <c r="H62" s="5"/>
      <c r="I62" s="5"/>
      <c r="J62" s="5"/>
      <c r="K62" s="5"/>
    </row>
    <row r="63" spans="1:11" x14ac:dyDescent="0.2">
      <c r="A63" s="5"/>
      <c r="B63" s="5"/>
      <c r="C63" s="5"/>
      <c r="D63" s="5"/>
      <c r="E63" s="5"/>
      <c r="F63" s="5"/>
      <c r="G63" s="5"/>
      <c r="H63" s="5"/>
      <c r="I63" s="5"/>
      <c r="J63" s="5"/>
      <c r="K63" s="5"/>
    </row>
    <row r="64" spans="1:11" x14ac:dyDescent="0.2">
      <c r="A64" s="5"/>
      <c r="B64" s="5"/>
      <c r="C64" s="5"/>
      <c r="D64" s="5"/>
      <c r="E64" s="5"/>
      <c r="F64" s="5"/>
      <c r="G64" s="5"/>
      <c r="H64" s="5"/>
      <c r="I64" s="5"/>
      <c r="J64" s="5"/>
      <c r="K64" s="5"/>
    </row>
    <row r="65" spans="1:11" x14ac:dyDescent="0.2">
      <c r="A65" s="5"/>
      <c r="B65" s="5"/>
      <c r="C65" s="5"/>
      <c r="D65" s="5"/>
      <c r="E65" s="5"/>
      <c r="F65" s="5"/>
      <c r="G65" s="5"/>
      <c r="H65" s="5"/>
      <c r="I65" s="5"/>
      <c r="J65" s="5"/>
      <c r="K65" s="5"/>
    </row>
    <row r="66" spans="1:11" x14ac:dyDescent="0.2">
      <c r="A66" s="5"/>
      <c r="B66" s="5"/>
      <c r="C66" s="5"/>
      <c r="D66" s="5"/>
      <c r="E66" s="5"/>
      <c r="F66" s="5"/>
      <c r="G66" s="5"/>
      <c r="H66" s="5"/>
      <c r="I66" s="5"/>
      <c r="J66" s="5"/>
      <c r="K66" s="5"/>
    </row>
    <row r="67" spans="1:11" x14ac:dyDescent="0.2">
      <c r="A67" s="5"/>
      <c r="B67" s="5"/>
      <c r="C67" s="5"/>
      <c r="D67" s="5"/>
      <c r="E67" s="5"/>
      <c r="F67" s="5"/>
      <c r="G67" s="5"/>
      <c r="H67" s="5"/>
      <c r="I67" s="5"/>
      <c r="J67" s="5"/>
      <c r="K67" s="5"/>
    </row>
    <row r="68" spans="1:11" x14ac:dyDescent="0.2">
      <c r="A68" s="5"/>
      <c r="B68" s="5"/>
      <c r="C68" s="5"/>
      <c r="D68" s="5"/>
      <c r="E68" s="5"/>
      <c r="F68" s="5"/>
      <c r="G68" s="5"/>
      <c r="H68" s="5"/>
      <c r="I68" s="5"/>
      <c r="J68" s="5"/>
      <c r="K68" s="5"/>
    </row>
    <row r="69" spans="1:11" x14ac:dyDescent="0.2">
      <c r="A69" s="5"/>
      <c r="B69" s="5"/>
      <c r="C69" s="5"/>
      <c r="D69" s="5"/>
      <c r="E69" s="5"/>
      <c r="F69" s="5"/>
      <c r="G69" s="5"/>
      <c r="H69" s="5"/>
      <c r="I69" s="5"/>
      <c r="J69" s="5"/>
      <c r="K69" s="5"/>
    </row>
    <row r="70" spans="1:11" x14ac:dyDescent="0.2">
      <c r="A70" s="5"/>
      <c r="B70" s="5"/>
      <c r="C70" s="5"/>
      <c r="D70" s="5"/>
      <c r="E70" s="5"/>
      <c r="F70" s="5"/>
      <c r="G70" s="5"/>
      <c r="H70" s="5"/>
      <c r="I70" s="5"/>
      <c r="J70" s="5"/>
      <c r="K70" s="5"/>
    </row>
    <row r="71" spans="1:11" x14ac:dyDescent="0.2">
      <c r="B71" s="5"/>
      <c r="C71" s="5"/>
      <c r="D71" s="5"/>
      <c r="E71" s="5"/>
      <c r="F71" s="5"/>
      <c r="G71" s="5"/>
      <c r="H71" s="5"/>
      <c r="I71" s="5"/>
      <c r="J71" s="5"/>
      <c r="K71" s="5"/>
    </row>
    <row r="72" spans="1:11" x14ac:dyDescent="0.2">
      <c r="B72" s="5"/>
      <c r="C72" s="5"/>
      <c r="D72" s="5"/>
      <c r="E72" s="5"/>
      <c r="F72" s="5"/>
      <c r="G72" s="5"/>
      <c r="H72" s="5"/>
      <c r="I72" s="5"/>
      <c r="J72" s="5"/>
      <c r="K72" s="5"/>
    </row>
    <row r="73" spans="1:11" x14ac:dyDescent="0.2">
      <c r="B73" s="5"/>
      <c r="C73" s="5"/>
      <c r="D73" s="5"/>
      <c r="E73" s="5"/>
      <c r="F73" s="5"/>
      <c r="G73" s="5"/>
      <c r="H73" s="5"/>
      <c r="I73" s="5"/>
      <c r="J73" s="5"/>
      <c r="K73" s="5"/>
    </row>
    <row r="74" spans="1:11" x14ac:dyDescent="0.2">
      <c r="B74" s="5"/>
      <c r="C74" s="5"/>
      <c r="D74" s="5"/>
      <c r="E74" s="5"/>
      <c r="F74" s="5"/>
      <c r="G74" s="5"/>
      <c r="H74" s="5"/>
      <c r="I74" s="5"/>
      <c r="J74" s="5"/>
      <c r="K74" s="5"/>
    </row>
    <row r="75" spans="1:11" x14ac:dyDescent="0.2">
      <c r="B75" s="5"/>
      <c r="C75" s="5"/>
      <c r="D75" s="5"/>
      <c r="E75" s="5"/>
      <c r="F75" s="5"/>
      <c r="G75" s="5"/>
      <c r="H75" s="5"/>
      <c r="I75" s="5"/>
      <c r="J75" s="5"/>
      <c r="K75" s="5"/>
    </row>
    <row r="76" spans="1:11" x14ac:dyDescent="0.2">
      <c r="B76" s="5"/>
      <c r="C76" s="5"/>
      <c r="D76" s="5"/>
      <c r="E76" s="5"/>
      <c r="F76" s="5"/>
      <c r="G76" s="5"/>
      <c r="H76" s="5"/>
      <c r="I76" s="5"/>
      <c r="J76" s="5"/>
      <c r="K76" s="5"/>
    </row>
  </sheetData>
  <sheetProtection password="CAE4" sheet="1" objects="1" scenarios="1" selectLockedCells="1"/>
  <dataConsolidate/>
  <mergeCells count="14">
    <mergeCell ref="B50:J50"/>
    <mergeCell ref="G52:J52"/>
    <mergeCell ref="B45:F45"/>
    <mergeCell ref="B41:D41"/>
    <mergeCell ref="B43:I43"/>
    <mergeCell ref="B3:J3"/>
    <mergeCell ref="E27:J28"/>
    <mergeCell ref="E33:J34"/>
    <mergeCell ref="B36:J36"/>
    <mergeCell ref="B48:J48"/>
    <mergeCell ref="B39:I39"/>
    <mergeCell ref="D20:I22"/>
    <mergeCell ref="G45:I46"/>
    <mergeCell ref="E31:J32"/>
  </mergeCells>
  <phoneticPr fontId="16" type="noConversion"/>
  <conditionalFormatting sqref="D27">
    <cfRule type="cellIs" dxfId="6" priority="9" operator="greaterThan">
      <formula>$D$25*0.1</formula>
    </cfRule>
  </conditionalFormatting>
  <conditionalFormatting sqref="D33">
    <cfRule type="cellIs" dxfId="5" priority="8" operator="greaterThan">
      <formula>$D$34*0.1</formula>
    </cfRule>
  </conditionalFormatting>
  <conditionalFormatting sqref="D31">
    <cfRule type="cellIs" dxfId="4" priority="1" operator="greaterThan">
      <formula>0</formula>
    </cfRule>
  </conditionalFormatting>
  <dataValidations xWindow="675" yWindow="467" count="1">
    <dataValidation allowBlank="1" sqref="E27 E29:I29" xr:uid="{00000000-0002-0000-0000-000000000000}"/>
  </dataValidations>
  <pageMargins left="0.25" right="0.25" top="0.49652777777777779" bottom="0.75" header="0.25" footer="0.25"/>
  <pageSetup scale="65" orientation="portrait" r:id="rId1"/>
  <headerFooter>
    <oddHeader>&amp;C_x000D_</oddHeader>
  </headerFooter>
  <drawing r:id="rId2"/>
  <legacyDrawing r:id="rId3"/>
  <picture r:id="rId4"/>
  <mc:AlternateContent xmlns:mc="http://schemas.openxmlformats.org/markup-compatibility/2006">
    <mc:Choice Requires="x14">
      <controls>
        <mc:AlternateContent xmlns:mc="http://schemas.openxmlformats.org/markup-compatibility/2006">
          <mc:Choice Requires="x14">
            <control shapeId="1026" r:id="rId5" name="Check Box 2">
              <controlPr defaultSize="0" autoFill="0" autoLine="0" autoPict="0">
                <anchor moveWithCells="1">
                  <from>
                    <xdr:col>2</xdr:col>
                    <xdr:colOff>76200</xdr:colOff>
                    <xdr:row>20</xdr:row>
                    <xdr:rowOff>38100</xdr:rowOff>
                  </from>
                  <to>
                    <xdr:col>2</xdr:col>
                    <xdr:colOff>533400</xdr:colOff>
                    <xdr:row>22</xdr:row>
                    <xdr:rowOff>28575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xdr:col>
                    <xdr:colOff>676275</xdr:colOff>
                    <xdr:row>20</xdr:row>
                    <xdr:rowOff>47625</xdr:rowOff>
                  </from>
                  <to>
                    <xdr:col>2</xdr:col>
                    <xdr:colOff>1457325</xdr:colOff>
                    <xdr:row>22</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6" operator="containsText" id="{671B6B6C-F7B9-4267-AFC6-13F4BA2577D7}">
            <xm:f>NOT(ISERROR(SEARCH($E$33,E33)))</xm:f>
            <xm:f>$E$33</xm:f>
            <x14:dxf>
              <font>
                <color rgb="FF9C6500"/>
              </font>
              <fill>
                <patternFill>
                  <bgColor rgb="FFFFEB9C"/>
                </patternFill>
              </fill>
            </x14:dxf>
          </x14:cfRule>
          <xm:sqref>E33:J34</xm:sqref>
        </x14:conditionalFormatting>
        <x14:conditionalFormatting xmlns:xm="http://schemas.microsoft.com/office/excel/2006/main">
          <x14:cfRule type="containsText" priority="5" operator="containsText" id="{EBAFEFC8-FA3B-4256-878B-5BF1E6A961E1}">
            <xm:f>NOT(ISERROR(SEARCH($E$27,E27)))</xm:f>
            <xm:f>$E$27</xm:f>
            <x14:dxf>
              <font>
                <color rgb="FF9C6500"/>
              </font>
              <fill>
                <patternFill>
                  <bgColor rgb="FFFFEB9C"/>
                </patternFill>
              </fill>
            </x14:dxf>
          </x14:cfRule>
          <xm:sqref>E27:J28</xm:sqref>
        </x14:conditionalFormatting>
        <x14:conditionalFormatting xmlns:xm="http://schemas.microsoft.com/office/excel/2006/main">
          <x14:cfRule type="containsText" priority="4" operator="containsText" id="{CC154605-8FC2-4E60-A4DB-5EF9EBE0E22A}">
            <xm:f>NOT(ISERROR(SEARCH($D$20,D20)))</xm:f>
            <xm:f>$D$20</xm:f>
            <x14:dxf>
              <font>
                <color rgb="FF9C0006"/>
              </font>
              <fill>
                <patternFill>
                  <bgColor rgb="FFFFC7CE"/>
                </patternFill>
              </fill>
            </x14:dxf>
          </x14:cfRule>
          <xm:sqref>D20:I22</xm:sqref>
        </x14:conditionalFormatting>
        <x14:conditionalFormatting xmlns:xm="http://schemas.microsoft.com/office/excel/2006/main">
          <x14:cfRule type="containsText" priority="3" operator="containsText" id="{03E24E52-BADF-4985-9F50-A9CD23C6DEAA}">
            <xm:f>NOT(ISERROR(SEARCH($E$31,E31)))</xm:f>
            <xm:f>$E$31</xm:f>
            <x14:dxf>
              <font>
                <color rgb="FF9C6500"/>
              </font>
              <fill>
                <patternFill>
                  <bgColor rgb="FFFFEB9C"/>
                </patternFill>
              </fill>
            </x14:dxf>
          </x14:cfRule>
          <xm:sqref>E31:J32</xm:sqref>
        </x14:conditionalFormatting>
      </x14:conditionalFormattings>
    </ext>
    <ext xmlns:mx="http://schemas.microsoft.com/office/mac/excel/2008/main" uri="{64002731-A6B0-56B0-2670-7721B7C09600}">
      <mx:PLV Mode="1"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EK1123"/>
  <sheetViews>
    <sheetView showGridLines="0" zoomScale="85" zoomScaleNormal="85" workbookViewId="0">
      <selection activeCell="N45" sqref="N45"/>
    </sheetView>
  </sheetViews>
  <sheetFormatPr defaultColWidth="9.140625" defaultRowHeight="14.25" x14ac:dyDescent="0.2"/>
  <cols>
    <col min="1" max="1" width="1.42578125" style="1" customWidth="1"/>
    <col min="2" max="2" width="34.28515625" style="24" bestFit="1" customWidth="1"/>
    <col min="3" max="3" width="1.140625" style="53" customWidth="1"/>
    <col min="4" max="4" width="16.140625" style="53" customWidth="1"/>
    <col min="5" max="5" width="1.140625" style="53" customWidth="1"/>
    <col min="6" max="6" width="34.42578125" style="24" customWidth="1"/>
    <col min="7" max="7" width="1.140625" style="53" customWidth="1"/>
    <col min="8" max="8" width="16.140625" style="24" customWidth="1"/>
    <col min="9" max="9" width="1.140625" style="53" customWidth="1"/>
    <col min="10" max="10" width="32.28515625" style="66" bestFit="1" customWidth="1"/>
    <col min="11" max="11" width="1.140625" style="66" customWidth="1"/>
    <col min="12" max="12" width="16.140625" style="24" customWidth="1"/>
    <col min="13" max="13" width="1.140625" style="66" customWidth="1"/>
    <col min="14" max="14" width="16.140625" style="24" customWidth="1"/>
    <col min="15" max="15" width="1.140625" style="66" customWidth="1"/>
    <col min="16" max="16384" width="9.140625" style="24"/>
  </cols>
  <sheetData>
    <row r="1" spans="1:141" ht="15" customHeight="1" thickTop="1" x14ac:dyDescent="0.25">
      <c r="A1" s="54"/>
      <c r="B1" s="151" t="s">
        <v>43</v>
      </c>
      <c r="C1" s="151"/>
      <c r="D1" s="151"/>
      <c r="E1" s="151"/>
      <c r="F1" s="151"/>
      <c r="G1" s="151"/>
      <c r="H1" s="151"/>
      <c r="I1" s="151"/>
      <c r="J1" s="151"/>
      <c r="K1" s="70"/>
      <c r="L1" s="70"/>
      <c r="M1" s="70"/>
      <c r="N1" s="70"/>
      <c r="O1" s="55"/>
      <c r="P1" s="23"/>
    </row>
    <row r="2" spans="1:141" ht="18" x14ac:dyDescent="0.25">
      <c r="A2" s="56"/>
      <c r="B2" s="152" t="s">
        <v>24</v>
      </c>
      <c r="C2" s="152"/>
      <c r="D2" s="152"/>
      <c r="E2" s="152"/>
      <c r="F2" s="152"/>
      <c r="G2" s="152"/>
      <c r="H2" s="152"/>
      <c r="I2" s="152"/>
      <c r="J2" s="152"/>
      <c r="K2" s="16"/>
      <c r="L2" s="16"/>
      <c r="M2" s="16"/>
      <c r="N2" s="16"/>
      <c r="O2" s="57"/>
      <c r="P2" s="23"/>
      <c r="Q2" s="66"/>
      <c r="R2" s="66"/>
    </row>
    <row r="3" spans="1:141" s="5" customFormat="1" ht="7.5" customHeight="1" x14ac:dyDescent="0.2">
      <c r="A3" s="58"/>
      <c r="B3" s="20"/>
      <c r="C3" s="20"/>
      <c r="D3" s="20"/>
      <c r="E3" s="20"/>
      <c r="F3" s="20"/>
      <c r="G3" s="20"/>
      <c r="H3" s="20"/>
      <c r="I3" s="20"/>
      <c r="J3" s="20"/>
      <c r="K3" s="20"/>
      <c r="L3" s="20"/>
      <c r="M3" s="20"/>
      <c r="N3" s="20"/>
      <c r="O3" s="59"/>
      <c r="P3" s="4"/>
      <c r="Q3" s="4"/>
      <c r="R3" s="4"/>
    </row>
    <row r="4" spans="1:141" x14ac:dyDescent="0.2">
      <c r="A4" s="58"/>
      <c r="B4" s="51" t="s">
        <v>22</v>
      </c>
      <c r="C4" s="20"/>
      <c r="D4" s="20"/>
      <c r="E4" s="20"/>
      <c r="F4" s="76"/>
      <c r="G4" s="20"/>
      <c r="H4" s="51"/>
      <c r="I4" s="20"/>
      <c r="J4" s="51"/>
      <c r="K4" s="51"/>
      <c r="L4" s="51"/>
      <c r="M4" s="51"/>
      <c r="N4" s="51"/>
      <c r="O4" s="60"/>
      <c r="P4" s="66"/>
      <c r="Q4" s="66"/>
      <c r="R4" s="66"/>
    </row>
    <row r="5" spans="1:141" s="5" customFormat="1" ht="7.5" customHeight="1" x14ac:dyDescent="0.25">
      <c r="A5" s="58"/>
      <c r="B5" s="20"/>
      <c r="C5" s="25"/>
      <c r="D5" s="25"/>
      <c r="E5" s="25"/>
      <c r="F5" s="52"/>
      <c r="G5" s="25"/>
      <c r="H5" s="20"/>
      <c r="I5" s="25"/>
      <c r="J5" s="20"/>
      <c r="K5" s="20"/>
      <c r="L5" s="20"/>
      <c r="M5" s="20"/>
      <c r="N5" s="20"/>
      <c r="O5" s="59"/>
      <c r="P5" s="4"/>
      <c r="Q5" s="4"/>
      <c r="R5" s="4"/>
    </row>
    <row r="6" spans="1:141" s="1" customFormat="1" x14ac:dyDescent="0.2">
      <c r="A6" s="58"/>
      <c r="B6" s="67" t="s">
        <v>100</v>
      </c>
      <c r="C6" s="20"/>
      <c r="D6" s="51" t="s">
        <v>20</v>
      </c>
      <c r="E6" s="20"/>
      <c r="F6" s="79"/>
      <c r="G6" s="20"/>
      <c r="H6" s="10" t="s">
        <v>21</v>
      </c>
      <c r="I6" s="20"/>
      <c r="J6" s="80"/>
      <c r="K6" s="20"/>
      <c r="L6" s="20"/>
      <c r="M6" s="20"/>
      <c r="N6" s="20"/>
      <c r="O6" s="59"/>
      <c r="P6" s="4"/>
      <c r="Q6" s="4"/>
      <c r="R6" s="4"/>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row>
    <row r="7" spans="1:141" s="5" customFormat="1" ht="7.5" customHeight="1" x14ac:dyDescent="0.25">
      <c r="A7" s="58"/>
      <c r="B7" s="20"/>
      <c r="C7" s="25"/>
      <c r="D7" s="25"/>
      <c r="E7" s="25"/>
      <c r="F7" s="52"/>
      <c r="G7" s="110"/>
      <c r="H7" s="14"/>
      <c r="I7" s="110"/>
      <c r="J7" s="14"/>
      <c r="K7" s="14"/>
      <c r="L7" s="14"/>
      <c r="M7" s="14"/>
      <c r="N7" s="14"/>
      <c r="O7" s="124"/>
      <c r="P7" s="4"/>
      <c r="Q7" s="4"/>
      <c r="R7" s="4"/>
    </row>
    <row r="8" spans="1:141" x14ac:dyDescent="0.2">
      <c r="A8" s="58"/>
      <c r="B8" s="96" t="s">
        <v>30</v>
      </c>
      <c r="C8" s="116"/>
      <c r="D8" s="116"/>
      <c r="E8" s="116"/>
      <c r="F8" s="68"/>
      <c r="G8" s="116"/>
      <c r="H8" s="96"/>
      <c r="I8" s="116"/>
      <c r="J8" s="96"/>
      <c r="K8" s="96"/>
      <c r="L8" s="96"/>
      <c r="M8" s="96"/>
      <c r="N8" s="96"/>
      <c r="O8" s="98"/>
      <c r="P8" s="66"/>
      <c r="Q8" s="66"/>
      <c r="R8" s="66"/>
    </row>
    <row r="9" spans="1:141" ht="7.5" customHeight="1" x14ac:dyDescent="0.25">
      <c r="A9" s="58"/>
      <c r="B9" s="114"/>
      <c r="C9" s="110"/>
      <c r="D9" s="110"/>
      <c r="E9" s="110"/>
      <c r="F9" s="64"/>
      <c r="G9" s="110"/>
      <c r="H9" s="118"/>
      <c r="I9" s="110"/>
      <c r="J9" s="96"/>
      <c r="K9" s="96"/>
      <c r="L9" s="96"/>
      <c r="M9" s="96"/>
      <c r="N9" s="96"/>
      <c r="O9" s="98"/>
      <c r="P9" s="66"/>
      <c r="Q9" s="66"/>
      <c r="R9" s="66"/>
    </row>
    <row r="10" spans="1:141" x14ac:dyDescent="0.2">
      <c r="A10" s="58"/>
      <c r="B10" s="114" t="s">
        <v>31</v>
      </c>
      <c r="C10" s="14"/>
      <c r="D10" s="14"/>
      <c r="E10" s="14"/>
      <c r="F10" s="64"/>
      <c r="G10" s="14"/>
      <c r="H10" s="96"/>
      <c r="I10" s="14"/>
      <c r="J10" s="96"/>
      <c r="K10" s="96"/>
      <c r="L10" s="96"/>
      <c r="M10" s="96"/>
      <c r="N10" s="96"/>
      <c r="O10" s="98"/>
      <c r="P10" s="66"/>
      <c r="Q10" s="66"/>
      <c r="R10" s="66"/>
    </row>
    <row r="11" spans="1:141" s="5" customFormat="1" ht="7.5" customHeight="1" x14ac:dyDescent="0.25">
      <c r="A11" s="58"/>
      <c r="B11" s="14"/>
      <c r="C11" s="110"/>
      <c r="D11" s="110"/>
      <c r="E11" s="110"/>
      <c r="F11" s="52"/>
      <c r="G11" s="110"/>
      <c r="H11" s="14"/>
      <c r="I11" s="110"/>
      <c r="J11" s="14"/>
      <c r="K11" s="14"/>
      <c r="L11" s="14"/>
      <c r="M11" s="14"/>
      <c r="N11" s="14"/>
      <c r="O11" s="124"/>
      <c r="P11" s="4"/>
      <c r="Q11" s="4"/>
      <c r="R11" s="4"/>
    </row>
    <row r="12" spans="1:141" x14ac:dyDescent="0.2">
      <c r="A12" s="58"/>
      <c r="B12" s="119" t="s">
        <v>114</v>
      </c>
      <c r="C12" s="120"/>
      <c r="D12" s="120"/>
      <c r="E12" s="120"/>
      <c r="F12" s="91">
        <f>SUM(IF(B35="1010 Salary",L35,0))+(IF(B37="1010 Salary",L37,0))+(IF(B39="1010 Salary",L39,0))+(IF(B41="1010 Salary",L41,0))+(IF(B43="1010 Salary",L43,0))+(IF(B45="1010 Salary",L45,0))+(IF(B47="1010 Salary",L47,0))+(IF(B49="1010 Salary",L49,0))+(IF(B51="1010 Salary",L51,0))+(IF(B53="1010 Salary",L53,0))+(IF(B55="1010 Salary",L55,0))+(IF(B57="1010 Salary",L57,0))+(IF(B59="1010 Salary",L59,0))+(IF(B61="1010 Salary",L61,0))+(IF(B63="1010 Salary",L63,0))+(IF(B65="1010 Salary",L65,0))+(IF(B67="1010 Salary",L67,0))+(IF(B69="1010 Salary",L69,0))+(IF(B71="1010 Salary",L71,0))+(IF(B73="1010 Salary",L73,0))+(IF(B75="1010 Salary",L75,0))+(IF(B77="1010 Salary",L77,0))</f>
        <v>0</v>
      </c>
      <c r="G12" s="120"/>
      <c r="H12" s="96"/>
      <c r="I12" s="120"/>
      <c r="J12" s="96"/>
      <c r="K12" s="96"/>
      <c r="L12" s="96"/>
      <c r="M12" s="96"/>
      <c r="N12" s="96"/>
      <c r="O12" s="98"/>
      <c r="P12" s="66"/>
      <c r="Q12" s="66"/>
      <c r="R12" s="66"/>
    </row>
    <row r="13" spans="1:141" s="5" customFormat="1" ht="7.5" customHeight="1" x14ac:dyDescent="0.2">
      <c r="A13" s="58"/>
      <c r="B13" s="14"/>
      <c r="C13" s="120"/>
      <c r="D13" s="120"/>
      <c r="E13" s="120"/>
      <c r="F13" s="9"/>
      <c r="G13" s="120"/>
      <c r="H13" s="14"/>
      <c r="I13" s="120"/>
      <c r="J13" s="14"/>
      <c r="K13" s="14"/>
      <c r="L13" s="14"/>
      <c r="M13" s="14"/>
      <c r="N13" s="14"/>
      <c r="O13" s="124"/>
      <c r="P13" s="4"/>
      <c r="Q13" s="4"/>
      <c r="R13" s="4"/>
    </row>
    <row r="14" spans="1:141" x14ac:dyDescent="0.2">
      <c r="A14" s="58"/>
      <c r="B14" s="119" t="s">
        <v>115</v>
      </c>
      <c r="C14" s="14"/>
      <c r="D14" s="14"/>
      <c r="E14" s="14"/>
      <c r="F14" s="91">
        <f>SUM(IF(B35="1020 Fringe Benefits",L35,0))+(IF(B37="1020 Fringe Benefits",L37,0))+(IF(B39="1020 Fringe Benefits",L39,0))+(IF(B41="1020 Fringe Benefits",L41,0))+(IF(B43="1020 Fringe Benefits",L43,0))+(IF(B45="1020 Fringe Benefits",L45,0))+(IF(B47="1020 Fringe Benefits",L47,0))+(IF(B49="1020 Fringe Benefits",L49,0))+(IF(B51="1020 Fringe Benefits",L51,0))+(IF(B53="1020 Fringe Benefits",L53,0))+(IF(B55="1020 Fringe Benefits",L55,0))+(IF(B57="1020 Fringe Benefits",L57,0))+(IF(B59="1020 Fringe Benefits",L59,0))+(IF(B61="1020 Fringe Benefits",L61,0))+(IF(B63="1020 Fringe Benefits",L63,0))+(IF(B65="1020 Fringe Benefits",L65,0))+(IF(B67="1020 Fringe Benefits",L67,0))+(IF(B69="1020 Fringe Benefits",L69,0))+(IF(B71="1020 Fringe Benefits",L71,0))+(IF(B73="1020 Fringe Benefits",L73,0))+(IF(B75="1020 Fringe Benefits",L75,0))+(IF(B77="1020 Fringe Benefits",L77,0))</f>
        <v>0</v>
      </c>
      <c r="G14" s="14"/>
      <c r="H14" s="96"/>
      <c r="I14" s="14"/>
      <c r="J14" s="96"/>
      <c r="K14" s="96"/>
      <c r="L14" s="97"/>
      <c r="M14" s="96"/>
      <c r="N14" s="96"/>
      <c r="O14" s="98"/>
    </row>
    <row r="15" spans="1:141" s="5" customFormat="1" ht="7.5" customHeight="1" x14ac:dyDescent="0.2">
      <c r="A15" s="58"/>
      <c r="B15" s="14"/>
      <c r="C15" s="120"/>
      <c r="D15" s="120"/>
      <c r="E15" s="120"/>
      <c r="F15" s="9"/>
      <c r="G15" s="120"/>
      <c r="H15" s="14"/>
      <c r="I15" s="120"/>
      <c r="J15" s="14"/>
      <c r="K15" s="14"/>
      <c r="L15" s="14"/>
      <c r="M15" s="14"/>
      <c r="N15" s="14"/>
      <c r="O15" s="124"/>
      <c r="P15" s="4"/>
    </row>
    <row r="16" spans="1:141" x14ac:dyDescent="0.2">
      <c r="A16" s="58"/>
      <c r="B16" s="119" t="s">
        <v>17</v>
      </c>
      <c r="C16" s="14"/>
      <c r="D16" s="14"/>
      <c r="E16" s="14"/>
      <c r="F16" s="91">
        <f>SUM(IF(B35="1040  Quality Assurance",L35,0))+(IF(B37="1040  Quality Assurance",L37,0))+(IF(B39="1040  Quality Assurance",L39,0))+(IF(B41="1040  Quality Assurance",L41,0))+(IF(B43="1040  Quality Assurance",L43,0))+(IF(B45="1040  Quality Assurance",L45,0))+(IF(B47="1040  Quality Assurance",L47,0))+(IF(B49="1040  Quality Assurance",L49,0))+(IF(B51="1040  Quality Assurance",L51,0))+(IF(B53="1040  Quality Assurance",L53,0))+(IF(B55="1040  Quality Assurance",L55,0))+(IF(B57="1040  Quality Assurance",L57,0))+(IF(B59="1040  Quality Assurance",L59,0))+(IF(B61="1040  Quality Assurance",L61,0))+(IF(B63="1040  Quality Assurance",L63,0))+(IF(B65="1040  Quality Assurance",L65,0))+(IF(B67="1040  Quality Assurance",L67,0))+(IF(B69="1040  Quality Assurance",L69,0))+(IF(B71="1040  Quality Assurance",L71,0))+(IF(B73="1040  Quality Assurance",L73,0))+(IF(B75="1040  Quality Assurance",L75,0))+(IF(B77="1040  Quality Assurance",L77,0))</f>
        <v>0</v>
      </c>
      <c r="G16" s="14"/>
      <c r="H16" s="96"/>
      <c r="I16" s="14"/>
      <c r="J16" s="96"/>
      <c r="K16" s="96"/>
      <c r="L16" s="97"/>
      <c r="M16" s="96"/>
      <c r="N16" s="96"/>
      <c r="O16" s="98"/>
    </row>
    <row r="17" spans="1:16" s="5" customFormat="1" ht="7.5" customHeight="1" x14ac:dyDescent="0.2">
      <c r="A17" s="58"/>
      <c r="B17" s="14"/>
      <c r="C17" s="120"/>
      <c r="D17" s="120"/>
      <c r="E17" s="120"/>
      <c r="F17" s="9"/>
      <c r="G17" s="120"/>
      <c r="H17" s="14"/>
      <c r="I17" s="120"/>
      <c r="J17" s="14"/>
      <c r="K17" s="14"/>
      <c r="L17" s="14"/>
      <c r="M17" s="14"/>
      <c r="N17" s="14"/>
      <c r="O17" s="124"/>
      <c r="P17" s="4"/>
    </row>
    <row r="18" spans="1:16" x14ac:dyDescent="0.2">
      <c r="A18" s="58"/>
      <c r="B18" s="119" t="s">
        <v>96</v>
      </c>
      <c r="C18" s="14"/>
      <c r="D18" s="14"/>
      <c r="E18" s="14"/>
      <c r="F18" s="91">
        <f>SUM(IF(B35="1045 Training",L35,0))+(IF(B37="1045 Training",L37,0))+(IF(B39="1045 Training",L39,0))+(IF(B41="1045 Training",L41,0))+(IF(B43="1045 Training",L43,0))+(IF(B45="1045 Training",L45,0))+(IF(B47="1045 Training",L47,0))+(IF(B49="1045 Training",L49,0))+(IF(B51="1045 Training",L51,0))+(IF(B53="1045 Training",L53,0))+(IF(B55="1045 Training",L55,0))+(IF(B57="1045 Training",L57,0))+(IF(B59="1045 Training",L59,0))+(IF(B61="1045 Training",L61,0))+(IF(B63="1045 Training",L63,0))+(IF(B65="1045 Training",L65,0))+(IF(B67="1045 Training",L67,0))+(IF(B69="1045 Training",L69,0))+(IF(B71="1045 Training",L71,0))+(IF(B73="1045 Training",L73,0))+(IF(B75="1045 Training",L75,0))+(IF(B77="1045 Training",L77,0))</f>
        <v>0</v>
      </c>
      <c r="G18" s="14"/>
      <c r="H18" s="96"/>
      <c r="I18" s="14"/>
      <c r="J18" s="96"/>
      <c r="K18" s="96"/>
      <c r="L18" s="97"/>
      <c r="M18" s="96"/>
      <c r="N18" s="96"/>
      <c r="O18" s="98"/>
    </row>
    <row r="19" spans="1:16" s="5" customFormat="1" ht="7.5" customHeight="1" x14ac:dyDescent="0.2">
      <c r="A19" s="58"/>
      <c r="B19" s="14"/>
      <c r="C19" s="120"/>
      <c r="D19" s="120"/>
      <c r="E19" s="120"/>
      <c r="F19" s="9"/>
      <c r="G19" s="120"/>
      <c r="H19" s="14"/>
      <c r="I19" s="120"/>
      <c r="J19" s="14"/>
      <c r="K19" s="14"/>
      <c r="L19" s="14"/>
      <c r="M19" s="14"/>
      <c r="N19" s="14"/>
      <c r="O19" s="124"/>
      <c r="P19" s="4"/>
    </row>
    <row r="20" spans="1:16" x14ac:dyDescent="0.2">
      <c r="A20" s="58"/>
      <c r="B20" s="119" t="s">
        <v>97</v>
      </c>
      <c r="C20" s="14"/>
      <c r="D20" s="14"/>
      <c r="E20" s="14"/>
      <c r="F20" s="91">
        <f>SUM(IF(B35="1050 Travel",L35,0))+(IF(B37="1050 Travel",L37,0))+(IF(B39="1050 Travel",L39,0))+(IF(B41="1050 Travel",L41,0))+(IF(B43="1050 Travel",L43,0))+(IF(B45="1050 Travel",L45,0))+(IF(B47="1050 Travel",L47,0))+(IF(B49="1050 Travel",L49,0))+(IF(B51="1050 Travel",L51,0))+(IF(B53="1050 Travel",L53,0))+(IF(B55="1050 Travel",L55,0))+(IF(B57="1050 Travel",L57,0))+(IF(B59="1050 Travel",L59,0))+(IF(B61="1050 Travel",L61,0))+(IF(B63="1050 Travel",L63,0))+(IF(B65="1050 Travel",L65,0))+(IF(B67="1050 Travel",L67,0))+(IF(B69="1050 Travel",L69,0))+(IF(B71="1050 Travel",L71,0))+(IF(B73="1050 Travel",L73,0))+(IF(B75="1050 Travel",L75,0))+(IF(B77="1050 Travel",L77,0))</f>
        <v>0</v>
      </c>
      <c r="G20" s="14"/>
      <c r="H20" s="96"/>
      <c r="I20" s="14"/>
      <c r="J20" s="96"/>
      <c r="K20" s="96"/>
      <c r="L20" s="97"/>
      <c r="M20" s="96"/>
      <c r="N20" s="96"/>
      <c r="O20" s="98"/>
    </row>
    <row r="21" spans="1:16" s="5" customFormat="1" ht="7.5" customHeight="1" x14ac:dyDescent="0.2">
      <c r="A21" s="58"/>
      <c r="B21" s="14"/>
      <c r="C21" s="120"/>
      <c r="D21" s="120"/>
      <c r="E21" s="120"/>
      <c r="F21" s="9"/>
      <c r="G21" s="120"/>
      <c r="H21" s="14"/>
      <c r="I21" s="120"/>
      <c r="J21" s="14"/>
      <c r="K21" s="14"/>
      <c r="L21" s="14"/>
      <c r="M21" s="14"/>
      <c r="N21" s="14"/>
      <c r="O21" s="124"/>
      <c r="P21" s="4"/>
    </row>
    <row r="22" spans="1:16" x14ac:dyDescent="0.2">
      <c r="A22" s="58"/>
      <c r="B22" s="119" t="s">
        <v>98</v>
      </c>
      <c r="C22" s="14"/>
      <c r="D22" s="14"/>
      <c r="E22" s="14"/>
      <c r="F22" s="91">
        <f>SUM(IF(B35="1055 Supplies and Materials",L35,0))+(IF(B37="1055 Supplies and Materials",L37,0))+(IF(B39="1055 Supplies and Materials",L39,0))+(IF(B41="1055 Supplies and Materials",L41,0))+(IF(B43="1055 Supplies and Materials",L43,0))+(IF(B45="1055 Supplies and Materials",L45,0))+(IF(B47="1055 Supplies and Materials",L47,0))+(IF(B49="1055 Supplies and Materials",L49,0))+(IF(B51="1055 Supplies and Materials",L51,0))+(IF(B53="1055 Supplies and Materials",L53,0))+(IF(B55="1055 Supplies and Materials",L55,0))+(IF(B57="1055 Supplies and Materials",L57,0))+(IF(B59="1055 Supplies and Materials",L59,0))+(IF(B61="1055 Supplies and Materials",L61,0))+(IF(B63="1055 Supplies and Materials",L63,0))+(IF(B65="1055 Supplies and Materials",L65,0))+(IF(B67="1055 Supplies and Materials",L67,0))+(IF(B69="1055 Supplies and Materials",L69,0))+(IF(B71="1055 Supplies and Materials",L71,0))+(IF(B73="1055 Supplies and Materials",L73,0))+(IF(B75="1055 Supplies and Materials",L75,0))+(IF(B77="1055 Supplies and Materials",L77,0))</f>
        <v>0</v>
      </c>
      <c r="G22" s="14"/>
      <c r="H22" s="96"/>
      <c r="I22" s="14"/>
      <c r="J22" s="96"/>
      <c r="K22" s="96"/>
      <c r="L22" s="97"/>
      <c r="M22" s="96"/>
      <c r="N22" s="96"/>
      <c r="O22" s="98"/>
    </row>
    <row r="23" spans="1:16" s="5" customFormat="1" ht="7.5" customHeight="1" x14ac:dyDescent="0.2">
      <c r="A23" s="58"/>
      <c r="B23" s="14"/>
      <c r="C23" s="120"/>
      <c r="D23" s="120"/>
      <c r="E23" s="120"/>
      <c r="F23" s="9"/>
      <c r="G23" s="120"/>
      <c r="H23" s="14"/>
      <c r="I23" s="120"/>
      <c r="J23" s="14"/>
      <c r="K23" s="14"/>
      <c r="L23" s="14"/>
      <c r="M23" s="14"/>
      <c r="N23" s="14"/>
      <c r="O23" s="124"/>
      <c r="P23" s="4"/>
    </row>
    <row r="24" spans="1:16" x14ac:dyDescent="0.2">
      <c r="A24" s="58"/>
      <c r="B24" s="119" t="s">
        <v>18</v>
      </c>
      <c r="C24" s="14"/>
      <c r="D24" s="14"/>
      <c r="E24" s="14"/>
      <c r="F24" s="91">
        <f>SUM(IF(B35="1060  Start-up Costs",L35,0))+(IF(B37="1060  Start-up Costs",L37,0))+(IF(B39="1060  Start-up Costs",L39,0))+(IF(B41="1060  Start-up Costs",L41,0))+(IF(B43="1060  Start-up Costs",L43,0))+(IF(B45="1060  Start-up Costs",L45,0))+(IF(B47="1060  Start-up Costs",L47,0))+(IF(B49="1060  Start-up Costs",L49,0))+(IF(B51="1060  Start-up Costs",L51,0))+(IF(B53="1060  Start-up Costs",L53,0))+(IF(B55="1060  Start-up Costs",L55,0))+(IF(B57="1060  Start-up Costs",L57,0))+(IF(B59="1060  Start-up Costs",L59,0))+(IF(B61="1060  Start-up Costs",L61,0))+(IF(B63="1060  Start-up Costs",L63,0))+(IF(B65="1060  Start-up Costs",L65,0))+(IF(B67="1060  Start-up Costs",L67,0))+(IF(B69="1060  Start-up Costs",L69,0))+(IF(B71="1060  Start-up Costs",L71,0))+(IF(B73="1060  Start-up Costs",L73,0))+(IF(B75="1060  Start-up Costs",L75,0))+(IF(B77="1060  Start-up Costs",L77,0))</f>
        <v>0</v>
      </c>
      <c r="G24" s="14"/>
      <c r="H24" s="96"/>
      <c r="I24" s="14"/>
      <c r="J24" s="96"/>
      <c r="K24" s="96"/>
      <c r="L24" s="97"/>
      <c r="M24" s="96"/>
      <c r="N24" s="96"/>
      <c r="O24" s="98"/>
    </row>
    <row r="25" spans="1:16" s="5" customFormat="1" ht="7.5" customHeight="1" x14ac:dyDescent="0.2">
      <c r="A25" s="58"/>
      <c r="B25" s="14"/>
      <c r="C25" s="120"/>
      <c r="D25" s="120"/>
      <c r="E25" s="120"/>
      <c r="F25" s="9"/>
      <c r="G25" s="120"/>
      <c r="H25" s="14"/>
      <c r="I25" s="120"/>
      <c r="J25" s="14"/>
      <c r="K25" s="14"/>
      <c r="L25" s="14"/>
      <c r="M25" s="14"/>
      <c r="N25" s="14"/>
      <c r="O25" s="124"/>
      <c r="P25" s="4"/>
    </row>
    <row r="26" spans="1:16" x14ac:dyDescent="0.2">
      <c r="A26" s="58"/>
      <c r="B26" s="119" t="s">
        <v>99</v>
      </c>
      <c r="C26" s="14"/>
      <c r="D26" s="14"/>
      <c r="E26" s="14"/>
      <c r="F26" s="91">
        <f>SUM(IF(B35="1065 Other Direct Costs",L35,0))+(IF(B37="1065 Other Direct Costs",L37,0))+(IF(B39="1065 Other Direct Costs",L39,0))+(IF(B41="1065 Other Direct Costs",L41,0))+(IF(B43="1065 Other Direct Costs",L43,0))+(IF(B45="1065 Other Direct Costs",L45,0))+(IF(B47="1065 Other Direct Costs",L47,0))+(IF(B49="1065 Other Direct Costs",L49,0))+(IF(B51="1065 Other Direct Costs",L51,0))+(IF(B53="1065 Other Direct Costs",L53,0))+(IF(B55="1065 Other Direct Costs",L55,0))+(IF(B57="1065 Other Direct Costs",L57,0))+(IF(B59="1065 Other Direct Costs",L59,0))+(IF(B61="1065 Other Direct Costs",L61,0))+(IF(B63="1065 Other Direct Costs",L63,0))+(IF(B65="1065 Other Direct Costs",L65,0))+(IF(B67="1065 Other Direct Costs",L67,0))+(IF(B69="1065 Other Direct Costs",L69,0))+(IF(B71="1065 Other Direct Costs",L71,0))+(IF(B73="1065 Other Direct Costs",L73,0))+(IF(B75="1065 Other Direct Costs",L75,0))+(IF(B77="1065 Other Direct Costs",L77,0))</f>
        <v>0</v>
      </c>
      <c r="G26" s="14"/>
      <c r="H26" s="96"/>
      <c r="I26" s="14"/>
      <c r="J26" s="96"/>
      <c r="K26" s="96"/>
      <c r="L26" s="97"/>
      <c r="M26" s="96"/>
      <c r="N26" s="96"/>
      <c r="O26" s="98"/>
    </row>
    <row r="27" spans="1:16" s="5" customFormat="1" ht="7.5" customHeight="1" x14ac:dyDescent="0.2">
      <c r="A27" s="58"/>
      <c r="B27" s="14"/>
      <c r="C27" s="120"/>
      <c r="D27" s="120"/>
      <c r="E27" s="120"/>
      <c r="F27" s="9"/>
      <c r="G27" s="120"/>
      <c r="H27" s="14"/>
      <c r="I27" s="120"/>
      <c r="J27" s="14"/>
      <c r="K27" s="14"/>
      <c r="L27" s="14"/>
      <c r="M27" s="14"/>
      <c r="N27" s="14"/>
      <c r="O27" s="124"/>
      <c r="P27" s="4"/>
    </row>
    <row r="28" spans="1:16" x14ac:dyDescent="0.2">
      <c r="A28" s="58"/>
      <c r="B28" s="119" t="s">
        <v>19</v>
      </c>
      <c r="C28" s="14"/>
      <c r="D28" s="14"/>
      <c r="E28" s="14"/>
      <c r="F28" s="91">
        <f>SUM(IF(B35="1070  Indirect Costs",L35,0))+(IF(B37="1070  Indirect Costs",L37,0))+(IF(B39="1070  Indirect Costs",L39,0))+(IF(B41="1070  Indirect Costs",L41,0))+(IF(B43="1070  Indirect Costs",L43,0))+(IF(B45="1070  Indirect Costs",L45,0))+(IF(B47="1070  Indirect Costs",L47,0))+(IF(B49="1070  Indirect Costs",L49,0))+(IF(B51="1070  Indirect Costs",L51,0))+(IF(B53="1070  Indirect Costs",L53,0))+(IF(B55="1070  Indirect Costs",L55,0))+(IF(B57="1070  Indirect Costs",L57,0))+(IF(B59="1070  Indirect Costs",L59,0))+(IF(B61="1070  Indirect Costs",L61,0))+(IF(B63="1070  Indirect Costs",L63,0))+(IF(B65="1070  Indirect Costs",L65,0))+(IF(B67="1070  Indirect Costs",L67,0))+(IF(B69="1070  Indirect Costs",L69,0))+(IF(B71="1070  Indirect Costs",L71,0))+(IF(B73="1070  Indirect Costs",L73,0))+(IF(B75="1070  Indirect Costs",L75,0))+(IF(B77="1070  Indirect Costs",L77,0))</f>
        <v>0</v>
      </c>
      <c r="G28" s="14"/>
      <c r="H28" s="96"/>
      <c r="I28" s="14"/>
      <c r="J28" s="96"/>
      <c r="K28" s="96"/>
      <c r="L28" s="97"/>
      <c r="M28" s="96"/>
      <c r="N28" s="96"/>
      <c r="O28" s="98"/>
    </row>
    <row r="29" spans="1:16" s="5" customFormat="1" ht="7.5" customHeight="1" x14ac:dyDescent="0.2">
      <c r="A29" s="58"/>
      <c r="B29" s="14"/>
      <c r="C29" s="120"/>
      <c r="D29" s="120"/>
      <c r="E29" s="120"/>
      <c r="F29" s="9"/>
      <c r="G29" s="120"/>
      <c r="H29" s="14"/>
      <c r="I29" s="120"/>
      <c r="J29" s="14"/>
      <c r="K29" s="14"/>
      <c r="L29" s="14"/>
      <c r="M29" s="14"/>
      <c r="N29" s="14"/>
      <c r="O29" s="124"/>
      <c r="P29" s="4"/>
    </row>
    <row r="30" spans="1:16" x14ac:dyDescent="0.2">
      <c r="A30" s="58"/>
      <c r="B30" s="114" t="s">
        <v>32</v>
      </c>
      <c r="C30" s="14"/>
      <c r="D30" s="14"/>
      <c r="E30" s="14"/>
      <c r="F30" s="91">
        <f>SUM(F12:F28)</f>
        <v>0</v>
      </c>
      <c r="G30" s="14"/>
      <c r="H30" s="96"/>
      <c r="I30" s="14"/>
      <c r="J30" s="96"/>
      <c r="K30" s="96"/>
      <c r="L30" s="97"/>
      <c r="M30" s="96"/>
      <c r="N30" s="96"/>
      <c r="O30" s="98"/>
    </row>
    <row r="31" spans="1:16" x14ac:dyDescent="0.2">
      <c r="A31" s="58"/>
      <c r="B31" s="96"/>
      <c r="C31" s="14"/>
      <c r="D31" s="14"/>
      <c r="E31" s="14"/>
      <c r="F31" s="51"/>
      <c r="G31" s="14"/>
      <c r="H31" s="96"/>
      <c r="I31" s="14"/>
      <c r="J31" s="96"/>
      <c r="K31" s="96"/>
      <c r="L31" s="97"/>
      <c r="M31" s="96"/>
      <c r="N31" s="96"/>
      <c r="O31" s="98"/>
    </row>
    <row r="32" spans="1:16" x14ac:dyDescent="0.2">
      <c r="A32" s="58"/>
      <c r="B32" s="114" t="s">
        <v>33</v>
      </c>
      <c r="C32" s="14"/>
      <c r="D32" s="14"/>
      <c r="E32" s="14"/>
      <c r="F32" s="51"/>
      <c r="G32" s="14"/>
      <c r="H32" s="96"/>
      <c r="I32" s="14"/>
      <c r="J32" s="96"/>
      <c r="K32" s="96"/>
      <c r="L32" s="97"/>
      <c r="M32" s="96"/>
      <c r="N32" s="96"/>
      <c r="O32" s="98"/>
    </row>
    <row r="33" spans="1:16" ht="36" customHeight="1" x14ac:dyDescent="0.2">
      <c r="A33" s="58"/>
      <c r="B33" s="95" t="s">
        <v>103</v>
      </c>
      <c r="C33" s="14"/>
      <c r="D33" s="95" t="s">
        <v>12</v>
      </c>
      <c r="E33" s="14"/>
      <c r="F33" s="95" t="s">
        <v>101</v>
      </c>
      <c r="G33" s="14"/>
      <c r="H33" s="96" t="s">
        <v>46</v>
      </c>
      <c r="I33" s="14"/>
      <c r="J33" s="96" t="s">
        <v>102</v>
      </c>
      <c r="K33" s="96"/>
      <c r="L33" s="97" t="s">
        <v>1</v>
      </c>
      <c r="M33" s="96"/>
      <c r="N33" s="95" t="s">
        <v>23</v>
      </c>
      <c r="O33" s="98"/>
    </row>
    <row r="34" spans="1:16" s="5" customFormat="1" ht="7.5" customHeight="1" x14ac:dyDescent="0.2">
      <c r="A34" s="58"/>
      <c r="B34" s="14"/>
      <c r="C34" s="14"/>
      <c r="D34" s="14"/>
      <c r="E34" s="14"/>
      <c r="F34" s="20"/>
      <c r="G34" s="20"/>
      <c r="H34" s="12"/>
      <c r="I34" s="130"/>
      <c r="J34" s="130"/>
      <c r="K34" s="130"/>
      <c r="L34" s="130"/>
      <c r="M34" s="130"/>
      <c r="N34" s="130"/>
      <c r="O34" s="59"/>
      <c r="P34" s="4"/>
    </row>
    <row r="35" spans="1:16" x14ac:dyDescent="0.2">
      <c r="A35" s="58"/>
      <c r="B35" s="81"/>
      <c r="C35" s="69"/>
      <c r="D35" s="82"/>
      <c r="E35" s="20"/>
      <c r="F35" s="83"/>
      <c r="G35" s="20"/>
      <c r="H35" s="84"/>
      <c r="I35" s="20"/>
      <c r="J35" s="68"/>
      <c r="K35" s="51"/>
      <c r="L35" s="65"/>
      <c r="M35" s="51"/>
      <c r="N35" s="82"/>
      <c r="O35" s="60"/>
    </row>
    <row r="36" spans="1:16" s="5" customFormat="1" ht="7.5" customHeight="1" x14ac:dyDescent="0.2">
      <c r="A36" s="58"/>
      <c r="B36" s="86"/>
      <c r="C36" s="20"/>
      <c r="D36" s="89"/>
      <c r="E36" s="20"/>
      <c r="F36" s="88"/>
      <c r="G36" s="20"/>
      <c r="H36" s="87"/>
      <c r="I36" s="20"/>
      <c r="J36" s="86"/>
      <c r="K36" s="20"/>
      <c r="L36" s="85"/>
      <c r="M36" s="20"/>
      <c r="N36" s="14"/>
      <c r="O36" s="59"/>
      <c r="P36" s="4"/>
    </row>
    <row r="37" spans="1:16" x14ac:dyDescent="0.2">
      <c r="A37" s="58"/>
      <c r="B37" s="81"/>
      <c r="C37" s="69"/>
      <c r="D37" s="82"/>
      <c r="E37" s="51"/>
      <c r="F37" s="83"/>
      <c r="G37" s="51"/>
      <c r="H37" s="84"/>
      <c r="I37" s="51"/>
      <c r="J37" s="68"/>
      <c r="K37" s="51"/>
      <c r="L37" s="65"/>
      <c r="M37" s="51"/>
      <c r="N37" s="82"/>
      <c r="O37" s="60"/>
    </row>
    <row r="38" spans="1:16" s="5" customFormat="1" ht="7.5" customHeight="1" x14ac:dyDescent="0.2">
      <c r="A38" s="58"/>
      <c r="B38" s="86"/>
      <c r="C38" s="20"/>
      <c r="D38" s="89"/>
      <c r="E38" s="20"/>
      <c r="F38" s="88"/>
      <c r="G38" s="20"/>
      <c r="H38" s="87"/>
      <c r="I38" s="20"/>
      <c r="J38" s="86"/>
      <c r="K38" s="20"/>
      <c r="L38" s="85"/>
      <c r="M38" s="20"/>
      <c r="N38" s="14"/>
      <c r="O38" s="59"/>
      <c r="P38" s="4"/>
    </row>
    <row r="39" spans="1:16" x14ac:dyDescent="0.2">
      <c r="A39" s="58"/>
      <c r="B39" s="81"/>
      <c r="C39" s="69"/>
      <c r="D39" s="82"/>
      <c r="E39" s="20"/>
      <c r="F39" s="83"/>
      <c r="G39" s="20"/>
      <c r="H39" s="84"/>
      <c r="I39" s="20"/>
      <c r="J39" s="68"/>
      <c r="K39" s="51"/>
      <c r="L39" s="65"/>
      <c r="M39" s="51"/>
      <c r="N39" s="82"/>
      <c r="O39" s="60"/>
    </row>
    <row r="40" spans="1:16" s="5" customFormat="1" ht="7.5" customHeight="1" x14ac:dyDescent="0.2">
      <c r="A40" s="58"/>
      <c r="B40" s="86"/>
      <c r="C40" s="20"/>
      <c r="D40" s="89"/>
      <c r="E40" s="20"/>
      <c r="F40" s="88"/>
      <c r="G40" s="20"/>
      <c r="H40" s="87"/>
      <c r="I40" s="20"/>
      <c r="J40" s="86"/>
      <c r="K40" s="20"/>
      <c r="L40" s="85"/>
      <c r="M40" s="20"/>
      <c r="N40" s="14"/>
      <c r="O40" s="59"/>
      <c r="P40" s="4"/>
    </row>
    <row r="41" spans="1:16" x14ac:dyDescent="0.2">
      <c r="A41" s="58"/>
      <c r="B41" s="81"/>
      <c r="C41" s="69"/>
      <c r="D41" s="82"/>
      <c r="E41" s="20"/>
      <c r="F41" s="83"/>
      <c r="G41" s="20"/>
      <c r="H41" s="84"/>
      <c r="I41" s="20"/>
      <c r="J41" s="68"/>
      <c r="K41" s="51"/>
      <c r="L41" s="65"/>
      <c r="M41" s="51"/>
      <c r="N41" s="94"/>
      <c r="O41" s="60"/>
    </row>
    <row r="42" spans="1:16" s="5" customFormat="1" ht="7.5" customHeight="1" x14ac:dyDescent="0.2">
      <c r="A42" s="58"/>
      <c r="B42" s="86"/>
      <c r="C42" s="20"/>
      <c r="D42" s="89"/>
      <c r="E42" s="20"/>
      <c r="F42" s="88"/>
      <c r="G42" s="20"/>
      <c r="H42" s="87"/>
      <c r="I42" s="20"/>
      <c r="J42" s="86"/>
      <c r="K42" s="20"/>
      <c r="L42" s="85"/>
      <c r="M42" s="20"/>
      <c r="N42" s="14"/>
      <c r="O42" s="59"/>
      <c r="P42" s="4"/>
    </row>
    <row r="43" spans="1:16" x14ac:dyDescent="0.2">
      <c r="A43" s="58"/>
      <c r="B43" s="81"/>
      <c r="C43" s="69"/>
      <c r="D43" s="82"/>
      <c r="E43" s="51"/>
      <c r="F43" s="83"/>
      <c r="G43" s="51"/>
      <c r="H43" s="84"/>
      <c r="I43" s="51"/>
      <c r="J43" s="68"/>
      <c r="K43" s="51"/>
      <c r="L43" s="65"/>
      <c r="M43" s="51"/>
      <c r="N43" s="82"/>
      <c r="O43" s="60"/>
    </row>
    <row r="44" spans="1:16" s="5" customFormat="1" ht="7.5" customHeight="1" x14ac:dyDescent="0.2">
      <c r="A44" s="58"/>
      <c r="B44" s="86"/>
      <c r="C44" s="12"/>
      <c r="D44" s="90"/>
      <c r="E44" s="12"/>
      <c r="F44" s="88"/>
      <c r="G44" s="12"/>
      <c r="H44" s="87"/>
      <c r="I44" s="12"/>
      <c r="J44" s="86"/>
      <c r="K44" s="20"/>
      <c r="L44" s="85"/>
      <c r="M44" s="20"/>
      <c r="N44" s="14"/>
      <c r="O44" s="59"/>
      <c r="P44" s="4"/>
    </row>
    <row r="45" spans="1:16" x14ac:dyDescent="0.2">
      <c r="A45" s="58"/>
      <c r="B45" s="81"/>
      <c r="C45" s="69"/>
      <c r="D45" s="82"/>
      <c r="E45" s="51"/>
      <c r="F45" s="83"/>
      <c r="G45" s="51"/>
      <c r="H45" s="84"/>
      <c r="I45" s="51"/>
      <c r="J45" s="68"/>
      <c r="K45" s="51"/>
      <c r="L45" s="65"/>
      <c r="M45" s="51"/>
      <c r="N45" s="82"/>
      <c r="O45" s="60"/>
    </row>
    <row r="46" spans="1:16" s="5" customFormat="1" ht="7.5" customHeight="1" x14ac:dyDescent="0.2">
      <c r="A46" s="58"/>
      <c r="B46" s="86"/>
      <c r="C46" s="20"/>
      <c r="D46" s="89"/>
      <c r="E46" s="20"/>
      <c r="F46" s="88"/>
      <c r="G46" s="20"/>
      <c r="H46" s="87"/>
      <c r="I46" s="20"/>
      <c r="J46" s="86"/>
      <c r="K46" s="20"/>
      <c r="L46" s="85"/>
      <c r="M46" s="20"/>
      <c r="N46" s="14"/>
      <c r="O46" s="59"/>
      <c r="P46" s="4"/>
    </row>
    <row r="47" spans="1:16" x14ac:dyDescent="0.2">
      <c r="A47" s="58"/>
      <c r="B47" s="81"/>
      <c r="C47" s="69"/>
      <c r="D47" s="82"/>
      <c r="E47" s="20"/>
      <c r="F47" s="83"/>
      <c r="G47" s="20"/>
      <c r="H47" s="84"/>
      <c r="I47" s="20"/>
      <c r="J47" s="68"/>
      <c r="K47" s="51"/>
      <c r="L47" s="65"/>
      <c r="M47" s="51"/>
      <c r="N47" s="82"/>
      <c r="O47" s="60"/>
    </row>
    <row r="48" spans="1:16" s="5" customFormat="1" ht="7.5" customHeight="1" x14ac:dyDescent="0.2">
      <c r="A48" s="58"/>
      <c r="B48" s="86"/>
      <c r="C48" s="20"/>
      <c r="D48" s="89"/>
      <c r="E48" s="20"/>
      <c r="F48" s="88"/>
      <c r="G48" s="20"/>
      <c r="H48" s="87"/>
      <c r="I48" s="20"/>
      <c r="J48" s="86"/>
      <c r="K48" s="20"/>
      <c r="L48" s="85"/>
      <c r="M48" s="20"/>
      <c r="N48" s="14"/>
      <c r="O48" s="59"/>
      <c r="P48" s="4"/>
    </row>
    <row r="49" spans="1:16" x14ac:dyDescent="0.2">
      <c r="A49" s="58"/>
      <c r="B49" s="81"/>
      <c r="C49" s="69"/>
      <c r="D49" s="82"/>
      <c r="E49" s="20"/>
      <c r="F49" s="83"/>
      <c r="G49" s="20"/>
      <c r="H49" s="84"/>
      <c r="I49" s="20"/>
      <c r="J49" s="68"/>
      <c r="K49" s="51"/>
      <c r="L49" s="65"/>
      <c r="M49" s="51"/>
      <c r="N49" s="82"/>
      <c r="O49" s="60"/>
    </row>
    <row r="50" spans="1:16" s="5" customFormat="1" ht="7.5" customHeight="1" x14ac:dyDescent="0.2">
      <c r="A50" s="58"/>
      <c r="B50" s="86"/>
      <c r="C50" s="20"/>
      <c r="D50" s="89"/>
      <c r="E50" s="20"/>
      <c r="F50" s="88"/>
      <c r="G50" s="20"/>
      <c r="H50" s="87"/>
      <c r="I50" s="20"/>
      <c r="J50" s="86"/>
      <c r="K50" s="20"/>
      <c r="L50" s="85"/>
      <c r="M50" s="20"/>
      <c r="N50" s="14"/>
      <c r="O50" s="59"/>
      <c r="P50" s="4"/>
    </row>
    <row r="51" spans="1:16" x14ac:dyDescent="0.2">
      <c r="A51" s="58"/>
      <c r="B51" s="81"/>
      <c r="C51" s="69"/>
      <c r="D51" s="82"/>
      <c r="E51" s="20"/>
      <c r="F51" s="83"/>
      <c r="G51" s="20"/>
      <c r="H51" s="84"/>
      <c r="I51" s="20"/>
      <c r="J51" s="68"/>
      <c r="K51" s="51"/>
      <c r="L51" s="65"/>
      <c r="M51" s="51"/>
      <c r="N51" s="82"/>
      <c r="O51" s="60"/>
    </row>
    <row r="52" spans="1:16" s="5" customFormat="1" ht="7.5" customHeight="1" x14ac:dyDescent="0.2">
      <c r="A52" s="58"/>
      <c r="B52" s="86"/>
      <c r="C52" s="20"/>
      <c r="D52" s="89"/>
      <c r="E52" s="20"/>
      <c r="F52" s="88"/>
      <c r="G52" s="20"/>
      <c r="H52" s="87"/>
      <c r="I52" s="20"/>
      <c r="J52" s="86"/>
      <c r="K52" s="20"/>
      <c r="L52" s="85"/>
      <c r="M52" s="20"/>
      <c r="N52" s="14"/>
      <c r="O52" s="59"/>
      <c r="P52" s="4"/>
    </row>
    <row r="53" spans="1:16" x14ac:dyDescent="0.2">
      <c r="A53" s="58"/>
      <c r="B53" s="81"/>
      <c r="C53" s="69"/>
      <c r="D53" s="82"/>
      <c r="E53" s="20"/>
      <c r="F53" s="83"/>
      <c r="G53" s="20"/>
      <c r="H53" s="84"/>
      <c r="I53" s="20"/>
      <c r="J53" s="68"/>
      <c r="K53" s="51"/>
      <c r="L53" s="65"/>
      <c r="M53" s="51"/>
      <c r="N53" s="82"/>
      <c r="O53" s="60"/>
    </row>
    <row r="54" spans="1:16" s="5" customFormat="1" ht="7.5" customHeight="1" x14ac:dyDescent="0.2">
      <c r="A54" s="58"/>
      <c r="B54" s="86"/>
      <c r="C54" s="20"/>
      <c r="D54" s="89"/>
      <c r="E54" s="20"/>
      <c r="F54" s="88"/>
      <c r="G54" s="20"/>
      <c r="H54" s="87"/>
      <c r="I54" s="20"/>
      <c r="J54" s="86"/>
      <c r="K54" s="20"/>
      <c r="L54" s="85"/>
      <c r="M54" s="20"/>
      <c r="N54" s="14"/>
      <c r="O54" s="59"/>
      <c r="P54" s="4"/>
    </row>
    <row r="55" spans="1:16" x14ac:dyDescent="0.2">
      <c r="A55" s="58"/>
      <c r="B55" s="81"/>
      <c r="C55" s="69"/>
      <c r="D55" s="82"/>
      <c r="E55" s="20"/>
      <c r="F55" s="83"/>
      <c r="G55" s="20"/>
      <c r="H55" s="84"/>
      <c r="I55" s="20"/>
      <c r="J55" s="68"/>
      <c r="K55" s="51"/>
      <c r="L55" s="65"/>
      <c r="M55" s="51"/>
      <c r="N55" s="82"/>
      <c r="O55" s="60"/>
    </row>
    <row r="56" spans="1:16" s="5" customFormat="1" ht="7.5" customHeight="1" x14ac:dyDescent="0.2">
      <c r="A56" s="58"/>
      <c r="B56" s="86"/>
      <c r="C56" s="20"/>
      <c r="D56" s="89"/>
      <c r="E56" s="20"/>
      <c r="F56" s="88"/>
      <c r="G56" s="20"/>
      <c r="H56" s="87"/>
      <c r="I56" s="20"/>
      <c r="J56" s="86"/>
      <c r="K56" s="20"/>
      <c r="L56" s="85"/>
      <c r="M56" s="20"/>
      <c r="N56" s="14"/>
      <c r="O56" s="59"/>
      <c r="P56" s="4"/>
    </row>
    <row r="57" spans="1:16" x14ac:dyDescent="0.2">
      <c r="A57" s="58"/>
      <c r="B57" s="81"/>
      <c r="C57" s="69"/>
      <c r="D57" s="82"/>
      <c r="E57" s="51"/>
      <c r="F57" s="83"/>
      <c r="G57" s="51"/>
      <c r="H57" s="84"/>
      <c r="I57" s="51"/>
      <c r="J57" s="68"/>
      <c r="K57" s="51"/>
      <c r="L57" s="65"/>
      <c r="M57" s="51"/>
      <c r="N57" s="82"/>
      <c r="O57" s="60"/>
    </row>
    <row r="58" spans="1:16" s="5" customFormat="1" ht="7.5" customHeight="1" x14ac:dyDescent="0.2">
      <c r="A58" s="58"/>
      <c r="B58" s="86"/>
      <c r="C58" s="20"/>
      <c r="D58" s="89"/>
      <c r="E58" s="20"/>
      <c r="F58" s="88"/>
      <c r="G58" s="20"/>
      <c r="H58" s="87"/>
      <c r="I58" s="20"/>
      <c r="J58" s="86"/>
      <c r="K58" s="20"/>
      <c r="L58" s="85"/>
      <c r="M58" s="20"/>
      <c r="N58" s="14"/>
      <c r="O58" s="59"/>
      <c r="P58" s="4"/>
    </row>
    <row r="59" spans="1:16" x14ac:dyDescent="0.2">
      <c r="A59" s="58"/>
      <c r="B59" s="81"/>
      <c r="C59" s="69"/>
      <c r="D59" s="82"/>
      <c r="E59" s="51"/>
      <c r="F59" s="83"/>
      <c r="G59" s="51"/>
      <c r="H59" s="84"/>
      <c r="I59" s="51"/>
      <c r="J59" s="68"/>
      <c r="K59" s="51"/>
      <c r="L59" s="65"/>
      <c r="M59" s="51"/>
      <c r="N59" s="82"/>
      <c r="O59" s="60"/>
    </row>
    <row r="60" spans="1:16" s="5" customFormat="1" ht="7.5" customHeight="1" x14ac:dyDescent="0.2">
      <c r="A60" s="58"/>
      <c r="B60" s="86"/>
      <c r="C60" s="20"/>
      <c r="D60" s="89"/>
      <c r="E60" s="20"/>
      <c r="F60" s="88"/>
      <c r="G60" s="20"/>
      <c r="H60" s="87"/>
      <c r="I60" s="20"/>
      <c r="J60" s="86"/>
      <c r="K60" s="20"/>
      <c r="L60" s="85"/>
      <c r="M60" s="20"/>
      <c r="N60" s="14"/>
      <c r="O60" s="59"/>
      <c r="P60" s="4"/>
    </row>
    <row r="61" spans="1:16" x14ac:dyDescent="0.2">
      <c r="A61" s="58"/>
      <c r="B61" s="81"/>
      <c r="C61" s="69"/>
      <c r="D61" s="82"/>
      <c r="E61" s="51"/>
      <c r="F61" s="83"/>
      <c r="G61" s="51"/>
      <c r="H61" s="84"/>
      <c r="I61" s="51"/>
      <c r="J61" s="68"/>
      <c r="K61" s="51"/>
      <c r="L61" s="65"/>
      <c r="M61" s="51"/>
      <c r="N61" s="82"/>
      <c r="O61" s="60"/>
    </row>
    <row r="62" spans="1:16" s="5" customFormat="1" ht="7.5" customHeight="1" x14ac:dyDescent="0.2">
      <c r="A62" s="58"/>
      <c r="B62" s="86"/>
      <c r="C62" s="20"/>
      <c r="D62" s="89"/>
      <c r="E62" s="20"/>
      <c r="F62" s="88"/>
      <c r="G62" s="20"/>
      <c r="H62" s="87"/>
      <c r="I62" s="20"/>
      <c r="J62" s="86"/>
      <c r="K62" s="20"/>
      <c r="L62" s="85"/>
      <c r="M62" s="20"/>
      <c r="N62" s="14"/>
      <c r="O62" s="59"/>
      <c r="P62" s="4"/>
    </row>
    <row r="63" spans="1:16" x14ac:dyDescent="0.2">
      <c r="A63" s="58"/>
      <c r="B63" s="81"/>
      <c r="C63" s="69"/>
      <c r="D63" s="82"/>
      <c r="E63" s="20"/>
      <c r="F63" s="83"/>
      <c r="G63" s="20"/>
      <c r="H63" s="84"/>
      <c r="I63" s="20"/>
      <c r="J63" s="68"/>
      <c r="K63" s="51"/>
      <c r="L63" s="65"/>
      <c r="M63" s="51"/>
      <c r="N63" s="82"/>
      <c r="O63" s="60"/>
    </row>
    <row r="64" spans="1:16" s="5" customFormat="1" ht="7.5" customHeight="1" x14ac:dyDescent="0.2">
      <c r="A64" s="58"/>
      <c r="B64" s="86"/>
      <c r="C64" s="20"/>
      <c r="D64" s="89"/>
      <c r="E64" s="20"/>
      <c r="F64" s="88"/>
      <c r="G64" s="20"/>
      <c r="H64" s="87"/>
      <c r="I64" s="20"/>
      <c r="J64" s="86"/>
      <c r="K64" s="20"/>
      <c r="L64" s="85"/>
      <c r="M64" s="20"/>
      <c r="N64" s="14"/>
      <c r="O64" s="59"/>
      <c r="P64" s="4"/>
    </row>
    <row r="65" spans="1:16" x14ac:dyDescent="0.2">
      <c r="A65" s="58"/>
      <c r="B65" s="81"/>
      <c r="C65" s="69"/>
      <c r="D65" s="82"/>
      <c r="E65" s="20"/>
      <c r="F65" s="83"/>
      <c r="G65" s="20"/>
      <c r="H65" s="84"/>
      <c r="I65" s="20"/>
      <c r="J65" s="68"/>
      <c r="K65" s="51"/>
      <c r="L65" s="65"/>
      <c r="M65" s="51"/>
      <c r="N65" s="82"/>
      <c r="O65" s="60"/>
    </row>
    <row r="66" spans="1:16" s="5" customFormat="1" ht="7.5" customHeight="1" x14ac:dyDescent="0.2">
      <c r="A66" s="58"/>
      <c r="B66" s="86"/>
      <c r="C66" s="20"/>
      <c r="D66" s="89"/>
      <c r="E66" s="20"/>
      <c r="F66" s="88"/>
      <c r="G66" s="20"/>
      <c r="H66" s="87"/>
      <c r="I66" s="20"/>
      <c r="J66" s="86"/>
      <c r="K66" s="20"/>
      <c r="L66" s="85"/>
      <c r="M66" s="20"/>
      <c r="N66" s="14"/>
      <c r="O66" s="59"/>
      <c r="P66" s="4"/>
    </row>
    <row r="67" spans="1:16" x14ac:dyDescent="0.2">
      <c r="A67" s="58"/>
      <c r="B67" s="81"/>
      <c r="C67" s="69"/>
      <c r="D67" s="82"/>
      <c r="E67" s="20"/>
      <c r="F67" s="83"/>
      <c r="G67" s="20"/>
      <c r="H67" s="84"/>
      <c r="I67" s="20"/>
      <c r="J67" s="68"/>
      <c r="K67" s="51"/>
      <c r="L67" s="65"/>
      <c r="M67" s="51"/>
      <c r="N67" s="82"/>
      <c r="O67" s="60"/>
    </row>
    <row r="68" spans="1:16" s="5" customFormat="1" ht="7.5" customHeight="1" x14ac:dyDescent="0.2">
      <c r="A68" s="58"/>
      <c r="B68" s="86"/>
      <c r="C68" s="20"/>
      <c r="D68" s="89"/>
      <c r="E68" s="20"/>
      <c r="F68" s="88"/>
      <c r="G68" s="20"/>
      <c r="H68" s="87"/>
      <c r="I68" s="20"/>
      <c r="J68" s="86"/>
      <c r="K68" s="20"/>
      <c r="L68" s="85"/>
      <c r="M68" s="20"/>
      <c r="N68" s="14"/>
      <c r="O68" s="59"/>
      <c r="P68" s="4"/>
    </row>
    <row r="69" spans="1:16" x14ac:dyDescent="0.2">
      <c r="A69" s="58"/>
      <c r="B69" s="81"/>
      <c r="C69" s="69"/>
      <c r="D69" s="82"/>
      <c r="E69" s="20"/>
      <c r="F69" s="83"/>
      <c r="G69" s="20"/>
      <c r="H69" s="84"/>
      <c r="I69" s="20"/>
      <c r="J69" s="68"/>
      <c r="K69" s="51"/>
      <c r="L69" s="65"/>
      <c r="M69" s="51"/>
      <c r="N69" s="82"/>
      <c r="O69" s="60"/>
    </row>
    <row r="70" spans="1:16" s="5" customFormat="1" ht="7.5" customHeight="1" x14ac:dyDescent="0.2">
      <c r="A70" s="58"/>
      <c r="B70" s="86"/>
      <c r="C70" s="20"/>
      <c r="D70" s="89"/>
      <c r="E70" s="20"/>
      <c r="F70" s="88"/>
      <c r="G70" s="20"/>
      <c r="H70" s="87"/>
      <c r="I70" s="20"/>
      <c r="J70" s="86"/>
      <c r="K70" s="20"/>
      <c r="L70" s="85"/>
      <c r="M70" s="20"/>
      <c r="N70" s="14"/>
      <c r="O70" s="59"/>
      <c r="P70" s="4"/>
    </row>
    <row r="71" spans="1:16" x14ac:dyDescent="0.2">
      <c r="A71" s="58"/>
      <c r="B71" s="81"/>
      <c r="C71" s="69"/>
      <c r="D71" s="82"/>
      <c r="E71" s="20"/>
      <c r="F71" s="83"/>
      <c r="G71" s="20"/>
      <c r="H71" s="84"/>
      <c r="I71" s="20"/>
      <c r="J71" s="68"/>
      <c r="K71" s="51"/>
      <c r="L71" s="65"/>
      <c r="M71" s="51"/>
      <c r="N71" s="82"/>
      <c r="O71" s="60"/>
    </row>
    <row r="72" spans="1:16" s="5" customFormat="1" ht="7.5" customHeight="1" thickBot="1" x14ac:dyDescent="0.25">
      <c r="A72" s="61"/>
      <c r="B72" s="93"/>
      <c r="C72" s="62"/>
      <c r="D72" s="93"/>
      <c r="E72" s="62"/>
      <c r="F72" s="93"/>
      <c r="G72" s="62"/>
      <c r="H72" s="93"/>
      <c r="I72" s="62"/>
      <c r="J72" s="93"/>
      <c r="K72" s="62"/>
      <c r="L72" s="93"/>
      <c r="M72" s="62"/>
      <c r="N72" s="93"/>
      <c r="O72" s="63"/>
      <c r="P72" s="4"/>
    </row>
    <row r="73" spans="1:16" ht="15" thickTop="1" x14ac:dyDescent="0.2">
      <c r="A73" s="5"/>
    </row>
    <row r="74" spans="1:16" x14ac:dyDescent="0.2">
      <c r="A74" s="5"/>
    </row>
    <row r="75" spans="1:16" x14ac:dyDescent="0.2">
      <c r="A75" s="5"/>
    </row>
    <row r="76" spans="1:16" x14ac:dyDescent="0.2">
      <c r="A76" s="5"/>
    </row>
    <row r="77" spans="1:16" x14ac:dyDescent="0.2">
      <c r="A77" s="5"/>
    </row>
    <row r="78" spans="1:16" x14ac:dyDescent="0.2">
      <c r="A78" s="5"/>
    </row>
    <row r="79" spans="1:16" x14ac:dyDescent="0.2">
      <c r="A79" s="5"/>
    </row>
    <row r="1123" spans="6:6" x14ac:dyDescent="0.2">
      <c r="F1123" s="50"/>
    </row>
  </sheetData>
  <sheetProtection algorithmName="SHA-512" hashValue="JcA3qlA8QnWq8S+M6BSalhhzQwWLQddjkKFQ/1LdypKydVHs7tlX4q2cKnuam0MBOA4DgKkF3whFqroOjcOGCQ==" saltValue="gXyEbknX2Q1qR2VSgokEOQ==" spinCount="100000" sheet="1" objects="1" scenarios="1" selectLockedCells="1"/>
  <mergeCells count="2">
    <mergeCell ref="B1:J1"/>
    <mergeCell ref="B2:J2"/>
  </mergeCells>
  <phoneticPr fontId="16" type="noConversion"/>
  <dataValidations count="1">
    <dataValidation type="list" allowBlank="1" showInputMessage="1" showErrorMessage="1" sqref="B35 B37 B39 B41 B43 B45 B47 B49 B51 B53 B55 B57 B59 B61 B63 B65 B67 B69 B71" xr:uid="{00000000-0002-0000-0100-000000000000}">
      <formula1>$B$12:$B$28</formula1>
    </dataValidation>
  </dataValidations>
  <pageMargins left="0.25" right="0.25" top="0.25" bottom="0.25" header="0.3" footer="0.3"/>
  <pageSetup scale="7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EL1123"/>
  <sheetViews>
    <sheetView showGridLines="0" topLeftCell="B1" zoomScale="90" zoomScaleNormal="90" workbookViewId="0">
      <selection activeCell="N43" sqref="N43"/>
    </sheetView>
  </sheetViews>
  <sheetFormatPr defaultColWidth="9.140625" defaultRowHeight="14.25" x14ac:dyDescent="0.2"/>
  <cols>
    <col min="1" max="1" width="1.42578125" style="1" customWidth="1"/>
    <col min="2" max="2" width="34.28515625" style="24" bestFit="1" customWidth="1"/>
    <col min="3" max="3" width="1.140625" style="53" customWidth="1"/>
    <col min="4" max="4" width="16.140625" style="53" customWidth="1"/>
    <col min="5" max="5" width="1.140625" style="53" customWidth="1"/>
    <col min="6" max="6" width="34.42578125" style="24" customWidth="1"/>
    <col min="7" max="7" width="1.140625" style="53" customWidth="1"/>
    <col min="8" max="8" width="16.140625" style="24" customWidth="1"/>
    <col min="9" max="9" width="1.140625" style="53" customWidth="1"/>
    <col min="10" max="10" width="32.28515625" style="66" bestFit="1" customWidth="1"/>
    <col min="11" max="11" width="1.140625" style="66" customWidth="1"/>
    <col min="12" max="12" width="16.140625" style="24" customWidth="1"/>
    <col min="13" max="13" width="1.140625" style="66" customWidth="1"/>
    <col min="14" max="14" width="16.140625" style="66" customWidth="1"/>
    <col min="15" max="15" width="1.140625" style="66" customWidth="1"/>
    <col min="16" max="16384" width="9.140625" style="24"/>
  </cols>
  <sheetData>
    <row r="1" spans="1:142" ht="15" customHeight="1" thickTop="1" x14ac:dyDescent="0.25">
      <c r="A1" s="54"/>
      <c r="B1" s="151" t="s">
        <v>43</v>
      </c>
      <c r="C1" s="151"/>
      <c r="D1" s="151"/>
      <c r="E1" s="151"/>
      <c r="F1" s="151"/>
      <c r="G1" s="151"/>
      <c r="H1" s="151"/>
      <c r="I1" s="151"/>
      <c r="J1" s="151"/>
      <c r="K1" s="70"/>
      <c r="L1" s="70"/>
      <c r="M1" s="70"/>
      <c r="N1" s="70"/>
      <c r="O1" s="55"/>
      <c r="P1" s="49"/>
      <c r="Q1" s="23"/>
    </row>
    <row r="2" spans="1:142" ht="18" x14ac:dyDescent="0.25">
      <c r="A2" s="56"/>
      <c r="B2" s="152" t="s">
        <v>24</v>
      </c>
      <c r="C2" s="152"/>
      <c r="D2" s="152"/>
      <c r="E2" s="152"/>
      <c r="F2" s="152"/>
      <c r="G2" s="152"/>
      <c r="H2" s="152"/>
      <c r="I2" s="152"/>
      <c r="J2" s="152"/>
      <c r="K2" s="16"/>
      <c r="L2" s="16"/>
      <c r="M2" s="16"/>
      <c r="N2" s="16"/>
      <c r="O2" s="57"/>
      <c r="P2" s="23"/>
      <c r="Q2" s="23"/>
      <c r="R2" s="66"/>
      <c r="S2" s="66"/>
    </row>
    <row r="3" spans="1:142" s="5" customFormat="1" ht="7.5" customHeight="1" x14ac:dyDescent="0.2">
      <c r="A3" s="108"/>
      <c r="B3" s="14"/>
      <c r="C3" s="14"/>
      <c r="D3" s="14"/>
      <c r="E3" s="14"/>
      <c r="F3" s="20"/>
      <c r="G3" s="20"/>
      <c r="H3" s="20"/>
      <c r="I3" s="20"/>
      <c r="J3" s="20"/>
      <c r="K3" s="20"/>
      <c r="L3" s="20"/>
      <c r="M3" s="20"/>
      <c r="N3" s="20"/>
      <c r="O3" s="59"/>
      <c r="P3" s="4"/>
      <c r="Q3" s="4"/>
      <c r="R3" s="4"/>
      <c r="S3" s="4"/>
    </row>
    <row r="4" spans="1:142" x14ac:dyDescent="0.2">
      <c r="A4" s="108"/>
      <c r="B4" s="96" t="s">
        <v>22</v>
      </c>
      <c r="C4" s="14"/>
      <c r="D4" s="14"/>
      <c r="E4" s="14"/>
      <c r="F4" s="76"/>
      <c r="G4" s="20"/>
      <c r="H4" s="51"/>
      <c r="I4" s="20"/>
      <c r="J4" s="51"/>
      <c r="K4" s="51"/>
      <c r="L4" s="51"/>
      <c r="M4" s="51"/>
      <c r="N4" s="51"/>
      <c r="O4" s="60"/>
      <c r="P4" s="66"/>
      <c r="Q4" s="66"/>
      <c r="R4" s="66"/>
      <c r="S4" s="66"/>
    </row>
    <row r="5" spans="1:142" s="5" customFormat="1" ht="7.5" customHeight="1" x14ac:dyDescent="0.25">
      <c r="A5" s="108"/>
      <c r="B5" s="14"/>
      <c r="C5" s="110"/>
      <c r="D5" s="110"/>
      <c r="E5" s="110"/>
      <c r="F5" s="52"/>
      <c r="G5" s="25"/>
      <c r="H5" s="20"/>
      <c r="I5" s="25"/>
      <c r="J5" s="20"/>
      <c r="K5" s="20"/>
      <c r="L5" s="20"/>
      <c r="M5" s="20"/>
      <c r="N5" s="20"/>
      <c r="O5" s="59"/>
      <c r="P5" s="4"/>
      <c r="Q5" s="4"/>
      <c r="R5" s="4"/>
      <c r="S5" s="4"/>
    </row>
    <row r="6" spans="1:142" s="1" customFormat="1" x14ac:dyDescent="0.2">
      <c r="A6" s="108"/>
      <c r="B6" s="112" t="s">
        <v>100</v>
      </c>
      <c r="C6" s="14"/>
      <c r="D6" s="96" t="s">
        <v>20</v>
      </c>
      <c r="E6" s="14"/>
      <c r="F6" s="79"/>
      <c r="G6" s="20"/>
      <c r="H6" s="10" t="s">
        <v>21</v>
      </c>
      <c r="I6" s="20"/>
      <c r="J6" s="80"/>
      <c r="K6" s="20"/>
      <c r="L6" s="20"/>
      <c r="M6" s="20"/>
      <c r="N6" s="20"/>
      <c r="O6" s="59"/>
      <c r="P6" s="4"/>
      <c r="Q6" s="4"/>
      <c r="R6" s="4"/>
      <c r="S6" s="4"/>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row>
    <row r="7" spans="1:142" s="5" customFormat="1" ht="7.5" customHeight="1" x14ac:dyDescent="0.25">
      <c r="A7" s="108"/>
      <c r="B7" s="14"/>
      <c r="C7" s="110"/>
      <c r="D7" s="110"/>
      <c r="E7" s="110"/>
      <c r="F7" s="52"/>
      <c r="G7" s="110"/>
      <c r="H7" s="14"/>
      <c r="I7" s="110"/>
      <c r="J7" s="14"/>
      <c r="K7" s="14"/>
      <c r="L7" s="14"/>
      <c r="M7" s="14"/>
      <c r="N7" s="14"/>
      <c r="O7" s="124"/>
      <c r="P7" s="4"/>
      <c r="Q7" s="4"/>
      <c r="R7" s="4"/>
      <c r="S7" s="4"/>
    </row>
    <row r="8" spans="1:142" x14ac:dyDescent="0.2">
      <c r="A8" s="108"/>
      <c r="B8" s="96" t="s">
        <v>30</v>
      </c>
      <c r="C8" s="116"/>
      <c r="D8" s="116"/>
      <c r="E8" s="116"/>
      <c r="F8" s="68"/>
      <c r="G8" s="116"/>
      <c r="H8" s="96"/>
      <c r="I8" s="116"/>
      <c r="J8" s="96"/>
      <c r="K8" s="96"/>
      <c r="L8" s="96"/>
      <c r="M8" s="96"/>
      <c r="N8" s="96"/>
      <c r="O8" s="98"/>
      <c r="P8" s="66"/>
      <c r="Q8" s="66"/>
      <c r="R8" s="66"/>
      <c r="S8" s="66"/>
    </row>
    <row r="9" spans="1:142" ht="7.5" customHeight="1" x14ac:dyDescent="0.25">
      <c r="A9" s="108"/>
      <c r="B9" s="114"/>
      <c r="C9" s="110"/>
      <c r="D9" s="110"/>
      <c r="E9" s="110"/>
      <c r="F9" s="64"/>
      <c r="G9" s="110"/>
      <c r="H9" s="118"/>
      <c r="I9" s="110"/>
      <c r="J9" s="96"/>
      <c r="K9" s="96"/>
      <c r="L9" s="96"/>
      <c r="M9" s="96"/>
      <c r="N9" s="96"/>
      <c r="O9" s="98"/>
      <c r="P9" s="66"/>
      <c r="Q9" s="66"/>
      <c r="R9" s="66"/>
      <c r="S9" s="66"/>
    </row>
    <row r="10" spans="1:142" x14ac:dyDescent="0.2">
      <c r="A10" s="108"/>
      <c r="B10" s="114" t="s">
        <v>31</v>
      </c>
      <c r="C10" s="14"/>
      <c r="D10" s="14"/>
      <c r="E10" s="14"/>
      <c r="F10" s="64"/>
      <c r="G10" s="14"/>
      <c r="H10" s="96"/>
      <c r="I10" s="14"/>
      <c r="J10" s="96"/>
      <c r="K10" s="96"/>
      <c r="L10" s="96"/>
      <c r="M10" s="96"/>
      <c r="N10" s="96"/>
      <c r="O10" s="98"/>
      <c r="P10" s="66"/>
      <c r="Q10" s="66"/>
      <c r="R10" s="66"/>
      <c r="S10" s="66"/>
    </row>
    <row r="11" spans="1:142" s="5" customFormat="1" ht="7.5" customHeight="1" x14ac:dyDescent="0.25">
      <c r="A11" s="108"/>
      <c r="B11" s="14"/>
      <c r="C11" s="110"/>
      <c r="D11" s="110"/>
      <c r="E11" s="110"/>
      <c r="F11" s="52"/>
      <c r="G11" s="110"/>
      <c r="H11" s="14"/>
      <c r="I11" s="110"/>
      <c r="J11" s="14"/>
      <c r="K11" s="14"/>
      <c r="L11" s="14"/>
      <c r="M11" s="14"/>
      <c r="N11" s="14"/>
      <c r="O11" s="124"/>
      <c r="P11" s="4"/>
      <c r="Q11" s="4"/>
      <c r="R11" s="4"/>
      <c r="S11" s="4"/>
    </row>
    <row r="12" spans="1:142" x14ac:dyDescent="0.2">
      <c r="A12" s="108"/>
      <c r="B12" s="119" t="s">
        <v>114</v>
      </c>
      <c r="C12" s="120"/>
      <c r="D12" s="120"/>
      <c r="E12" s="120"/>
      <c r="F12" s="91">
        <f>SUM(IF(B35="1010 Salary",L35,0))+(IF(B37="1010 Salary",L37,0))+(IF(B39="1010 Salary",L39,0))+(IF(B41="1010 Salary",L41,0))+(IF(B43="1010 Salary",L43,0))+(IF(B45="1010 Salary",L45,0))+(IF(B47="1010 Salary",L47,0))+(IF(B49="1010 Salary",L49,0))+(IF(B51="1010 Salary",L51,0))+(IF(B53="1010 Salary",L53,0))+(IF(B55="1010 Salary",L55,0))+(IF(B57="1010 Salary",L57,0))+(IF(B59="1010 Salary",L59,0))+(IF(B61="1010 Salary",L61,0))+(IF(B63="1010 Salary",L63,0))+(IF(B65="1010 Salary",L65,0))+(IF(B67="1010 Salary",L67,0))+(IF(B69="1010 Salary",L69,0))+(IF(B71="1010 Salary",L71,0))+(IF(B73="1010 Salary",L73,0))+(IF(B75="1010 Salary",L75,0))+(IF(B77="1010 Salary",L77,0))</f>
        <v>0</v>
      </c>
      <c r="G12" s="120"/>
      <c r="H12" s="96"/>
      <c r="I12" s="120"/>
      <c r="J12" s="96"/>
      <c r="K12" s="96"/>
      <c r="L12" s="96"/>
      <c r="M12" s="96"/>
      <c r="N12" s="96"/>
      <c r="O12" s="98"/>
      <c r="P12" s="66"/>
      <c r="Q12" s="66"/>
      <c r="R12" s="66"/>
      <c r="S12" s="66"/>
    </row>
    <row r="13" spans="1:142" s="5" customFormat="1" ht="7.5" customHeight="1" x14ac:dyDescent="0.2">
      <c r="A13" s="108"/>
      <c r="B13" s="14"/>
      <c r="C13" s="120"/>
      <c r="D13" s="120"/>
      <c r="E13" s="120"/>
      <c r="F13" s="9"/>
      <c r="G13" s="120"/>
      <c r="H13" s="14"/>
      <c r="I13" s="120"/>
      <c r="J13" s="14"/>
      <c r="K13" s="14"/>
      <c r="L13" s="14"/>
      <c r="M13" s="14"/>
      <c r="N13" s="14"/>
      <c r="O13" s="124"/>
      <c r="P13" s="4"/>
      <c r="Q13" s="4"/>
      <c r="R13" s="4"/>
      <c r="S13" s="4"/>
    </row>
    <row r="14" spans="1:142" x14ac:dyDescent="0.2">
      <c r="A14" s="108"/>
      <c r="B14" s="119" t="s">
        <v>115</v>
      </c>
      <c r="C14" s="14"/>
      <c r="D14" s="14"/>
      <c r="E14" s="14"/>
      <c r="F14" s="91">
        <f>SUM(IF(B35="1020 Fringe Benefits",L35,0))+(IF(B37="1020 Fringe Benefits",L37,0))+(IF(B39="1020 Fringe Benefits",L39,0))+(IF(B41="1020 Fringe Benefits",L41,0))+(IF(B43="1020 Fringe Benefits",L43,0))+(IF(B45="1020 Fringe Benefits",L45,0))+(IF(B47="1020 Fringe Benefits",L47,0))+(IF(B49="1020 Fringe Benefits",L49,0))+(IF(B51="1020 Fringe Benefits",L51,0))+(IF(B53="1020 Fringe Benefits",L53,0))+(IF(B55="1020 Fringe Benefits",L55,0))+(IF(B57="1020 Fringe Benefits",L57,0))+(IF(B59="1020 Fringe Benefits",L59,0))+(IF(B61="1020 Fringe Benefits",L61,0))+(IF(B63="1020 Fringe Benefits",L63,0))+(IF(B65="1020 Fringe Benefits",L65,0))+(IF(B67="1020 Fringe Benefits",L67,0))+(IF(B69="1020 Fringe Benefits",L69,0))+(IF(B71="1020 Fringe Benefits",L71,0))+(IF(B73="1020 Fringe Benefits",L73,0))+(IF(B75="1020 Fringe Benefits",L75,0))+(IF(B77="1020 Fringe Benefits",L77,0))</f>
        <v>0</v>
      </c>
      <c r="G14" s="14"/>
      <c r="H14" s="96"/>
      <c r="I14" s="14"/>
      <c r="J14" s="96"/>
      <c r="K14" s="96"/>
      <c r="L14" s="97"/>
      <c r="M14" s="96"/>
      <c r="N14" s="96"/>
      <c r="O14" s="98"/>
    </row>
    <row r="15" spans="1:142" s="5" customFormat="1" ht="7.5" customHeight="1" x14ac:dyDescent="0.2">
      <c r="A15" s="108"/>
      <c r="B15" s="14"/>
      <c r="C15" s="120"/>
      <c r="D15" s="120"/>
      <c r="E15" s="120"/>
      <c r="F15" s="9"/>
      <c r="G15" s="120"/>
      <c r="H15" s="14"/>
      <c r="I15" s="120"/>
      <c r="J15" s="14"/>
      <c r="K15" s="14"/>
      <c r="L15" s="14"/>
      <c r="M15" s="14"/>
      <c r="N15" s="14"/>
      <c r="O15" s="124"/>
      <c r="P15" s="4"/>
      <c r="Q15" s="4"/>
    </row>
    <row r="16" spans="1:142" x14ac:dyDescent="0.2">
      <c r="A16" s="108"/>
      <c r="B16" s="119" t="s">
        <v>17</v>
      </c>
      <c r="C16" s="14"/>
      <c r="D16" s="14"/>
      <c r="E16" s="14"/>
      <c r="F16" s="91">
        <f>SUM(IF(B35="1040  Quality Assurance",L35,0))+(IF(B37="1040  Quality Assurance",L37,0))+(IF(B39="1040  Quality Assurance",L39,0))+(IF(B41="1040  Quality Assurance",L41,0))+(IF(B43="1040  Quality Assurance",L43,0))+(IF(B45="1040  Quality Assurance",L45,0))+(IF(B47="1040  Quality Assurance",L47,0))+(IF(B49="1040  Quality Assurance",L49,0))+(IF(B51="1040  Quality Assurance",L51,0))+(IF(B53="1040  Quality Assurance",L53,0))+(IF(B55="1040  Quality Assurance",L55,0))+(IF(B57="1040  Quality Assurance",L57,0))+(IF(B59="1040  Quality Assurance",L59,0))+(IF(B61="1040  Quality Assurance",L61,0))+(IF(B63="1040  Quality Assurance",L63,0))+(IF(B65="1040  Quality Assurance",L65,0))+(IF(B67="1040  Quality Assurance",L67,0))+(IF(B69="1040  Quality Assurance",L69,0))+(IF(B71="1040  Quality Assurance",L71,0))+(IF(B73="1040  Quality Assurance",L73,0))+(IF(B75="1040  Quality Assurance",L75,0))+(IF(B77="1040  Quality Assurance",L77,0))</f>
        <v>0</v>
      </c>
      <c r="G16" s="14"/>
      <c r="H16" s="96"/>
      <c r="I16" s="14"/>
      <c r="J16" s="96"/>
      <c r="K16" s="96"/>
      <c r="L16" s="97"/>
      <c r="M16" s="96"/>
      <c r="N16" s="96"/>
      <c r="O16" s="98"/>
    </row>
    <row r="17" spans="1:17" s="5" customFormat="1" ht="7.5" customHeight="1" x14ac:dyDescent="0.2">
      <c r="A17" s="108"/>
      <c r="B17" s="14"/>
      <c r="C17" s="120"/>
      <c r="D17" s="120"/>
      <c r="E17" s="120"/>
      <c r="F17" s="9"/>
      <c r="G17" s="120"/>
      <c r="H17" s="14"/>
      <c r="I17" s="120"/>
      <c r="J17" s="14"/>
      <c r="K17" s="14"/>
      <c r="L17" s="14"/>
      <c r="M17" s="14"/>
      <c r="N17" s="14"/>
      <c r="O17" s="124"/>
      <c r="P17" s="4"/>
      <c r="Q17" s="4"/>
    </row>
    <row r="18" spans="1:17" x14ac:dyDescent="0.2">
      <c r="A18" s="108"/>
      <c r="B18" s="119" t="s">
        <v>96</v>
      </c>
      <c r="C18" s="14"/>
      <c r="D18" s="14"/>
      <c r="E18" s="14"/>
      <c r="F18" s="91">
        <f>SUM(IF(B35="1045 Training",L35,0))+(IF(B37="1045 Training",L37,0))+(IF(B39="1045 Training",L39,0))+(IF(B41="1045 Training",L41,0))+(IF(B43="1045 Training",L43,0))+(IF(B45="1045 Training",L45,0))+(IF(B47="1045 Training",L47,0))+(IF(B49="1045 Training",L49,0))+(IF(B51="1045 Training",L51,0))+(IF(B53="1045 Training",L53,0))+(IF(B55="1045 Training",L55,0))+(IF(B57="1045 Training",L57,0))+(IF(B59="1045 Training",L59,0))+(IF(B61="1045 Training",L61,0))+(IF(B63="1045 Training",L63,0))+(IF(B65="1045 Training",L65,0))+(IF(B67="1045 Training",L67,0))+(IF(B69="1045 Training",L69,0))+(IF(B71="1045 Training",L71,0))+(IF(B73="1045 Training",L73,0))+(IF(B75="1045 Training",L75,0))+(IF(B77="1045 Training",L77,0))</f>
        <v>0</v>
      </c>
      <c r="G18" s="14"/>
      <c r="H18" s="96"/>
      <c r="I18" s="14"/>
      <c r="J18" s="96"/>
      <c r="K18" s="96"/>
      <c r="L18" s="97"/>
      <c r="M18" s="96"/>
      <c r="N18" s="96"/>
      <c r="O18" s="98"/>
    </row>
    <row r="19" spans="1:17" s="5" customFormat="1" ht="7.5" customHeight="1" x14ac:dyDescent="0.2">
      <c r="A19" s="108"/>
      <c r="B19" s="14"/>
      <c r="C19" s="120"/>
      <c r="D19" s="120"/>
      <c r="E19" s="120"/>
      <c r="F19" s="9"/>
      <c r="G19" s="120"/>
      <c r="H19" s="14"/>
      <c r="I19" s="120"/>
      <c r="J19" s="14"/>
      <c r="K19" s="14"/>
      <c r="L19" s="14"/>
      <c r="M19" s="14"/>
      <c r="N19" s="14"/>
      <c r="O19" s="124"/>
      <c r="P19" s="4"/>
      <c r="Q19" s="4"/>
    </row>
    <row r="20" spans="1:17" x14ac:dyDescent="0.2">
      <c r="A20" s="108"/>
      <c r="B20" s="119" t="s">
        <v>97</v>
      </c>
      <c r="C20" s="14"/>
      <c r="D20" s="14"/>
      <c r="E20" s="14"/>
      <c r="F20" s="91">
        <f>SUM(IF(B35="1050 Travel",L35,0))+(IF(B37="1050 Travel",L37,0))+(IF(B39="1050 Travel",L39,0))+(IF(B41="1050 Travel",L41,0))+(IF(B43="1050 Travel",L43,0))+(IF(B45="1050 Travel",L45,0))+(IF(B47="1050 Travel",L47,0))+(IF(B49="1050 Travel",L49,0))+(IF(B51="1050 Travel",L51,0))+(IF(B53="1050 Travel",L53,0))+(IF(B55="1050 Travel",L55,0))+(IF(B57="1050 Travel",L57,0))+(IF(B59="1050 Travel",L59,0))+(IF(B61="1050 Travel",L61,0))+(IF(B63="1050 Travel",L63,0))+(IF(B65="1050 Travel",L65,0))+(IF(B67="1050 Travel",L67,0))+(IF(B69="1050 Travel",L69,0))+(IF(B71="1050 Travel",L71,0))+(IF(B73="1050 Travel",L73,0))+(IF(B75="1050 Travel",L75,0))+(IF(B77="1050 Travel",L77,0))</f>
        <v>0</v>
      </c>
      <c r="G20" s="14"/>
      <c r="H20" s="96"/>
      <c r="I20" s="14"/>
      <c r="J20" s="96"/>
      <c r="K20" s="96"/>
      <c r="L20" s="97"/>
      <c r="M20" s="96"/>
      <c r="N20" s="96"/>
      <c r="O20" s="98"/>
    </row>
    <row r="21" spans="1:17" s="5" customFormat="1" ht="7.5" customHeight="1" x14ac:dyDescent="0.2">
      <c r="A21" s="108"/>
      <c r="B21" s="14"/>
      <c r="C21" s="120"/>
      <c r="D21" s="120"/>
      <c r="E21" s="120"/>
      <c r="F21" s="9"/>
      <c r="G21" s="120"/>
      <c r="H21" s="14"/>
      <c r="I21" s="120"/>
      <c r="J21" s="14"/>
      <c r="K21" s="14"/>
      <c r="L21" s="14"/>
      <c r="M21" s="14"/>
      <c r="N21" s="14"/>
      <c r="O21" s="124"/>
      <c r="P21" s="4"/>
      <c r="Q21" s="4"/>
    </row>
    <row r="22" spans="1:17" x14ac:dyDescent="0.2">
      <c r="A22" s="108"/>
      <c r="B22" s="119" t="s">
        <v>98</v>
      </c>
      <c r="C22" s="14"/>
      <c r="D22" s="14"/>
      <c r="E22" s="14"/>
      <c r="F22" s="91">
        <f>SUM(IF(B35="1055 Supplies and Materials",L35,0))+(IF(B37="1055 Supplies and Materials",L37,0))+(IF(B39="1055 Supplies and Materials",L39,0))+(IF(B41="1055 Supplies and Materials",L41,0))+(IF(B43="1055 Supplies and Materials",L43,0))+(IF(B45="1055 Supplies and Materials",L45,0))+(IF(B47="1055 Supplies and Materials",L47,0))+(IF(B49="1055 Supplies and Materials",L49,0))+(IF(B51="1055 Supplies and Materials",L51,0))+(IF(B53="1055 Supplies and Materials",L53,0))+(IF(B55="1055 Supplies and Materials",L55,0))+(IF(B57="1055 Supplies and Materials",L57,0))+(IF(B59="1055 Supplies and Materials",L59,0))+(IF(B61="1055 Supplies and Materials",L61,0))+(IF(B63="1055 Supplies and Materials",L63,0))+(IF(B65="1055 Supplies and Materials",L65,0))+(IF(B67="1055 Supplies and Materials",L67,0))+(IF(B69="1055 Supplies and Materials",L69,0))+(IF(B71="1055 Supplies and Materials",L71,0))+(IF(B73="1055 Supplies and Materials",L73,0))+(IF(B75="1055 Supplies and Materials",L75,0))+(IF(B77="1055 Supplies and Materials",L77,0))</f>
        <v>0</v>
      </c>
      <c r="G22" s="14"/>
      <c r="H22" s="96"/>
      <c r="I22" s="14"/>
      <c r="J22" s="96"/>
      <c r="K22" s="96"/>
      <c r="L22" s="97"/>
      <c r="M22" s="96"/>
      <c r="N22" s="96"/>
      <c r="O22" s="98"/>
    </row>
    <row r="23" spans="1:17" s="5" customFormat="1" ht="7.5" customHeight="1" x14ac:dyDescent="0.2">
      <c r="A23" s="108"/>
      <c r="B23" s="14"/>
      <c r="C23" s="120"/>
      <c r="D23" s="120"/>
      <c r="E23" s="120"/>
      <c r="F23" s="9"/>
      <c r="G23" s="120"/>
      <c r="H23" s="14"/>
      <c r="I23" s="120"/>
      <c r="J23" s="14"/>
      <c r="K23" s="14"/>
      <c r="L23" s="14"/>
      <c r="M23" s="14"/>
      <c r="N23" s="14"/>
      <c r="O23" s="124"/>
      <c r="P23" s="4"/>
      <c r="Q23" s="4"/>
    </row>
    <row r="24" spans="1:17" x14ac:dyDescent="0.2">
      <c r="A24" s="108"/>
      <c r="B24" s="119" t="s">
        <v>18</v>
      </c>
      <c r="C24" s="14"/>
      <c r="D24" s="14"/>
      <c r="E24" s="14"/>
      <c r="F24" s="91">
        <f>SUM(IF(B35="1060  Start-up Costs",L35,0))+(IF(B37="1060  Start-up Costs",L37,0))+(IF(B39="1060  Start-up Costs",L39,0))+(IF(B41="1060  Start-up Costs",L41,0))+(IF(B43="1060  Start-up Costs",L43,0))+(IF(B45="1060  Start-up Costs",L45,0))+(IF(B47="1060  Start-up Costs",L47,0))+(IF(B49="1060  Start-up Costs",L49,0))+(IF(B51="1060  Start-up Costs",L51,0))+(IF(B53="1060  Start-up Costs",L53,0))+(IF(B55="1060  Start-up Costs",L55,0))+(IF(B57="1060  Start-up Costs",L57,0))+(IF(B59="1060  Start-up Costs",L59,0))+(IF(B61="1060  Start-up Costs",L61,0))+(IF(B63="1060  Start-up Costs",L63,0))+(IF(B65="1060  Start-up Costs",L65,0))+(IF(B67="1060  Start-up Costs",L67,0))+(IF(B69="1060  Start-up Costs",L69,0))+(IF(B71="1060  Start-up Costs",L71,0))+(IF(B73="1060  Start-up Costs",L73,0))+(IF(B75="1060  Start-up Costs",L75,0))+(IF(B77="1060  Start-up Costs",L77,0))</f>
        <v>0</v>
      </c>
      <c r="G24" s="14"/>
      <c r="H24" s="96"/>
      <c r="I24" s="14"/>
      <c r="J24" s="96"/>
      <c r="K24" s="96"/>
      <c r="L24" s="97"/>
      <c r="M24" s="96"/>
      <c r="N24" s="96"/>
      <c r="O24" s="98"/>
    </row>
    <row r="25" spans="1:17" s="5" customFormat="1" ht="7.5" customHeight="1" x14ac:dyDescent="0.2">
      <c r="A25" s="108"/>
      <c r="B25" s="14"/>
      <c r="C25" s="120"/>
      <c r="D25" s="120"/>
      <c r="E25" s="120"/>
      <c r="F25" s="9"/>
      <c r="G25" s="120"/>
      <c r="H25" s="14"/>
      <c r="I25" s="120"/>
      <c r="J25" s="14"/>
      <c r="K25" s="14"/>
      <c r="L25" s="14"/>
      <c r="M25" s="14"/>
      <c r="N25" s="14"/>
      <c r="O25" s="124"/>
      <c r="P25" s="4"/>
      <c r="Q25" s="4"/>
    </row>
    <row r="26" spans="1:17" x14ac:dyDescent="0.2">
      <c r="A26" s="108"/>
      <c r="B26" s="119" t="s">
        <v>99</v>
      </c>
      <c r="C26" s="14"/>
      <c r="D26" s="14"/>
      <c r="E26" s="14"/>
      <c r="F26" s="91">
        <f>SUM(IF(B35="1065 Other Direct Costs",L35,0))+(IF(B37="1065 Other Direct Costs",L37,0))+(IF(B39="1065 Other Direct Costs",L39,0))+(IF(B41="1065 Other Direct Costs",L41,0))+(IF(B43="1065 Other Direct Costs",L43,0))+(IF(B45="1065 Other Direct Costs",L45,0))+(IF(B47="1065 Other Direct Costs",L47,0))+(IF(B49="1065 Other Direct Costs",L49,0))+(IF(B51="1065 Other Direct Costs",L51,0))+(IF(B53="1065 Other Direct Costs",L53,0))+(IF(B55="1065 Other Direct Costs",L55,0))+(IF(B57="1065 Other Direct Costs",L57,0))+(IF(B59="1065 Other Direct Costs",L59,0))+(IF(B61="1065 Other Direct Costs",L61,0))+(IF(B63="1065 Other Direct Costs",L63,0))+(IF(B65="1065 Other Direct Costs",L65,0))+(IF(B67="1065 Other Direct Costs",L67,0))+(IF(B69="1065 Other Direct Costs",L69,0))+(IF(B71="1065 Other Direct Costs",L71,0))+(IF(B73="1065 Other Direct Costs",L73,0))+(IF(B75="1065 Other Direct Costs",L75,0))+(IF(B77="1065 Other Direct Costs",L77,0))</f>
        <v>0</v>
      </c>
      <c r="G26" s="14"/>
      <c r="H26" s="96"/>
      <c r="I26" s="14"/>
      <c r="J26" s="96"/>
      <c r="K26" s="96"/>
      <c r="L26" s="97"/>
      <c r="M26" s="96"/>
      <c r="N26" s="96"/>
      <c r="O26" s="98"/>
    </row>
    <row r="27" spans="1:17" s="5" customFormat="1" ht="7.5" customHeight="1" x14ac:dyDescent="0.2">
      <c r="A27" s="108"/>
      <c r="B27" s="14"/>
      <c r="C27" s="120"/>
      <c r="D27" s="120"/>
      <c r="E27" s="120"/>
      <c r="F27" s="9"/>
      <c r="G27" s="120"/>
      <c r="H27" s="14"/>
      <c r="I27" s="120"/>
      <c r="J27" s="14"/>
      <c r="K27" s="14"/>
      <c r="L27" s="14"/>
      <c r="M27" s="14"/>
      <c r="N27" s="14"/>
      <c r="O27" s="124"/>
      <c r="P27" s="4"/>
      <c r="Q27" s="4"/>
    </row>
    <row r="28" spans="1:17" x14ac:dyDescent="0.2">
      <c r="A28" s="108"/>
      <c r="B28" s="119" t="s">
        <v>19</v>
      </c>
      <c r="C28" s="14"/>
      <c r="D28" s="14"/>
      <c r="E28" s="14"/>
      <c r="F28" s="91">
        <f>SUM(IF(B35="1070  Indirect Costs",L35,0))+(IF(B37="1070  Indirect Costs",L37,0))+(IF(B39="1070  Indirect Costs",L39,0))+(IF(B41="1070  Indirect Costs",L41,0))+(IF(B43="1070  Indirect Costs",L43,0))+(IF(B45="1070  Indirect Costs",L45,0))+(IF(B47="1070  Indirect Costs",L47,0))+(IF(B49="1070  Indirect Costs",L49,0))+(IF(B51="1070  Indirect Costs",L51,0))+(IF(B53="1070  Indirect Costs",L53,0))+(IF(B55="1070  Indirect Costs",L55,0))+(IF(B57="1070  Indirect Costs",L57,0))+(IF(B59="1070  Indirect Costs",L59,0))+(IF(B61="1070  Indirect Costs",L61,0))+(IF(B63="1070  Indirect Costs",L63,0))+(IF(B65="1070  Indirect Costs",L65,0))+(IF(B67="1070  Indirect Costs",L67,0))+(IF(B69="1070  Indirect Costs",L69,0))+(IF(B71="1070  Indirect Costs",L71,0))+(IF(B73="1070  Indirect Costs",L73,0))+(IF(B75="1070  Indirect Costs",L75,0))+(IF(B77="1070  Indirect Costs",L77,0))</f>
        <v>0</v>
      </c>
      <c r="G28" s="14"/>
      <c r="H28" s="96"/>
      <c r="I28" s="14"/>
      <c r="J28" s="96"/>
      <c r="K28" s="96"/>
      <c r="L28" s="97"/>
      <c r="M28" s="96"/>
      <c r="N28" s="96"/>
      <c r="O28" s="98"/>
    </row>
    <row r="29" spans="1:17" s="5" customFormat="1" ht="7.5" customHeight="1" x14ac:dyDescent="0.2">
      <c r="A29" s="108"/>
      <c r="B29" s="14"/>
      <c r="C29" s="120"/>
      <c r="D29" s="120"/>
      <c r="E29" s="120"/>
      <c r="F29" s="9"/>
      <c r="G29" s="120"/>
      <c r="H29" s="14"/>
      <c r="I29" s="120"/>
      <c r="J29" s="14"/>
      <c r="K29" s="14"/>
      <c r="L29" s="14"/>
      <c r="M29" s="14"/>
      <c r="N29" s="14"/>
      <c r="O29" s="124"/>
      <c r="P29" s="4"/>
      <c r="Q29" s="4"/>
    </row>
    <row r="30" spans="1:17" x14ac:dyDescent="0.2">
      <c r="A30" s="108"/>
      <c r="B30" s="114" t="s">
        <v>32</v>
      </c>
      <c r="C30" s="14"/>
      <c r="D30" s="14"/>
      <c r="E30" s="14"/>
      <c r="F30" s="91">
        <f>SUM(F12:F28)</f>
        <v>0</v>
      </c>
      <c r="G30" s="14"/>
      <c r="H30" s="96"/>
      <c r="I30" s="14"/>
      <c r="J30" s="96"/>
      <c r="K30" s="96"/>
      <c r="L30" s="97"/>
      <c r="M30" s="96"/>
      <c r="N30" s="96"/>
      <c r="O30" s="98"/>
    </row>
    <row r="31" spans="1:17" x14ac:dyDescent="0.2">
      <c r="A31" s="108"/>
      <c r="B31" s="96"/>
      <c r="C31" s="14"/>
      <c r="D31" s="14"/>
      <c r="E31" s="14"/>
      <c r="F31" s="51"/>
      <c r="G31" s="14"/>
      <c r="H31" s="96"/>
      <c r="I31" s="14"/>
      <c r="J31" s="96"/>
      <c r="K31" s="96"/>
      <c r="L31" s="97"/>
      <c r="M31" s="96"/>
      <c r="N31" s="96"/>
      <c r="O31" s="98"/>
    </row>
    <row r="32" spans="1:17" x14ac:dyDescent="0.2">
      <c r="A32" s="108"/>
      <c r="B32" s="114" t="s">
        <v>33</v>
      </c>
      <c r="C32" s="14"/>
      <c r="D32" s="14"/>
      <c r="E32" s="14"/>
      <c r="F32" s="51"/>
      <c r="G32" s="14"/>
      <c r="H32" s="96"/>
      <c r="I32" s="14"/>
      <c r="J32" s="96"/>
      <c r="K32" s="96"/>
      <c r="L32" s="97"/>
      <c r="M32" s="96"/>
      <c r="N32" s="96"/>
      <c r="O32" s="98"/>
    </row>
    <row r="33" spans="1:17" ht="36" customHeight="1" x14ac:dyDescent="0.2">
      <c r="A33" s="108"/>
      <c r="B33" s="95" t="s">
        <v>103</v>
      </c>
      <c r="C33" s="14"/>
      <c r="D33" s="95" t="s">
        <v>12</v>
      </c>
      <c r="E33" s="14"/>
      <c r="F33" s="95" t="s">
        <v>101</v>
      </c>
      <c r="G33" s="14"/>
      <c r="H33" s="96" t="s">
        <v>46</v>
      </c>
      <c r="I33" s="14"/>
      <c r="J33" s="96" t="s">
        <v>102</v>
      </c>
      <c r="K33" s="96"/>
      <c r="L33" s="97" t="s">
        <v>1</v>
      </c>
      <c r="M33" s="96"/>
      <c r="N33" s="95" t="s">
        <v>23</v>
      </c>
      <c r="O33" s="98"/>
    </row>
    <row r="34" spans="1:17" s="5" customFormat="1" ht="7.5" customHeight="1" x14ac:dyDescent="0.2">
      <c r="A34" s="108"/>
      <c r="B34" s="14"/>
      <c r="C34" s="14"/>
      <c r="D34" s="14"/>
      <c r="E34" s="14"/>
      <c r="F34" s="14"/>
      <c r="G34" s="14"/>
      <c r="H34" s="14"/>
      <c r="I34" s="14"/>
      <c r="J34" s="14"/>
      <c r="K34" s="14"/>
      <c r="L34" s="14"/>
      <c r="M34" s="14"/>
      <c r="N34" s="14"/>
      <c r="O34" s="124"/>
      <c r="P34" s="4"/>
      <c r="Q34" s="4"/>
    </row>
    <row r="35" spans="1:17" x14ac:dyDescent="0.2">
      <c r="A35" s="58"/>
      <c r="B35" s="81"/>
      <c r="C35" s="100"/>
      <c r="D35" s="82"/>
      <c r="E35" s="14"/>
      <c r="F35" s="83"/>
      <c r="G35" s="14"/>
      <c r="H35" s="84"/>
      <c r="I35" s="14"/>
      <c r="J35" s="68"/>
      <c r="K35" s="96"/>
      <c r="L35" s="65"/>
      <c r="M35" s="96"/>
      <c r="N35" s="82"/>
      <c r="O35" s="60"/>
    </row>
    <row r="36" spans="1:17" s="5" customFormat="1" ht="7.5" customHeight="1" x14ac:dyDescent="0.2">
      <c r="A36" s="58"/>
      <c r="B36" s="86"/>
      <c r="C36" s="14"/>
      <c r="D36" s="89"/>
      <c r="E36" s="14"/>
      <c r="F36" s="88"/>
      <c r="G36" s="14"/>
      <c r="H36" s="87"/>
      <c r="I36" s="14"/>
      <c r="J36" s="86"/>
      <c r="K36" s="14"/>
      <c r="L36" s="85"/>
      <c r="M36" s="14"/>
      <c r="N36" s="14"/>
      <c r="O36" s="59"/>
      <c r="P36" s="4"/>
      <c r="Q36" s="4"/>
    </row>
    <row r="37" spans="1:17" x14ac:dyDescent="0.2">
      <c r="A37" s="58"/>
      <c r="B37" s="81"/>
      <c r="C37" s="100"/>
      <c r="D37" s="82"/>
      <c r="E37" s="96"/>
      <c r="F37" s="83"/>
      <c r="G37" s="96"/>
      <c r="H37" s="84"/>
      <c r="I37" s="96"/>
      <c r="J37" s="68"/>
      <c r="K37" s="96"/>
      <c r="L37" s="65"/>
      <c r="M37" s="96"/>
      <c r="N37" s="94"/>
      <c r="O37" s="60"/>
    </row>
    <row r="38" spans="1:17" s="5" customFormat="1" ht="7.5" customHeight="1" x14ac:dyDescent="0.2">
      <c r="A38" s="58"/>
      <c r="B38" s="86"/>
      <c r="C38" s="14"/>
      <c r="D38" s="89"/>
      <c r="E38" s="14"/>
      <c r="F38" s="88"/>
      <c r="G38" s="14"/>
      <c r="H38" s="87"/>
      <c r="I38" s="14"/>
      <c r="J38" s="86"/>
      <c r="K38" s="14"/>
      <c r="L38" s="85"/>
      <c r="M38" s="14"/>
      <c r="N38" s="14"/>
      <c r="O38" s="59"/>
      <c r="P38" s="4"/>
      <c r="Q38" s="4"/>
    </row>
    <row r="39" spans="1:17" x14ac:dyDescent="0.2">
      <c r="A39" s="58"/>
      <c r="B39" s="81"/>
      <c r="C39" s="100"/>
      <c r="D39" s="82"/>
      <c r="E39" s="14"/>
      <c r="F39" s="83"/>
      <c r="G39" s="14"/>
      <c r="H39" s="84"/>
      <c r="I39" s="14"/>
      <c r="J39" s="68"/>
      <c r="K39" s="96"/>
      <c r="L39" s="65"/>
      <c r="M39" s="96"/>
      <c r="N39" s="94"/>
      <c r="O39" s="60"/>
    </row>
    <row r="40" spans="1:17" s="5" customFormat="1" ht="7.5" customHeight="1" x14ac:dyDescent="0.2">
      <c r="A40" s="58"/>
      <c r="B40" s="86"/>
      <c r="C40" s="14"/>
      <c r="D40" s="89"/>
      <c r="E40" s="14"/>
      <c r="F40" s="88"/>
      <c r="G40" s="14"/>
      <c r="H40" s="87"/>
      <c r="I40" s="14"/>
      <c r="J40" s="86"/>
      <c r="K40" s="14"/>
      <c r="L40" s="85"/>
      <c r="M40" s="14"/>
      <c r="N40" s="14"/>
      <c r="O40" s="59"/>
      <c r="P40" s="4"/>
      <c r="Q40" s="4"/>
    </row>
    <row r="41" spans="1:17" x14ac:dyDescent="0.2">
      <c r="A41" s="58"/>
      <c r="B41" s="81"/>
      <c r="C41" s="100"/>
      <c r="D41" s="82"/>
      <c r="E41" s="14"/>
      <c r="F41" s="83"/>
      <c r="G41" s="14"/>
      <c r="H41" s="84"/>
      <c r="I41" s="14"/>
      <c r="J41" s="68"/>
      <c r="K41" s="96"/>
      <c r="L41" s="65"/>
      <c r="M41" s="96"/>
      <c r="N41" s="94"/>
      <c r="O41" s="60"/>
    </row>
    <row r="42" spans="1:17" s="5" customFormat="1" ht="7.5" customHeight="1" x14ac:dyDescent="0.2">
      <c r="A42" s="58"/>
      <c r="B42" s="86"/>
      <c r="C42" s="14"/>
      <c r="D42" s="89"/>
      <c r="E42" s="14"/>
      <c r="F42" s="88"/>
      <c r="G42" s="14"/>
      <c r="H42" s="87"/>
      <c r="I42" s="14"/>
      <c r="J42" s="86"/>
      <c r="K42" s="14"/>
      <c r="L42" s="85"/>
      <c r="M42" s="14"/>
      <c r="N42" s="14"/>
      <c r="O42" s="59"/>
      <c r="P42" s="4"/>
      <c r="Q42" s="4"/>
    </row>
    <row r="43" spans="1:17" x14ac:dyDescent="0.2">
      <c r="A43" s="58"/>
      <c r="B43" s="81"/>
      <c r="C43" s="100"/>
      <c r="D43" s="82"/>
      <c r="E43" s="96"/>
      <c r="F43" s="83"/>
      <c r="G43" s="96"/>
      <c r="H43" s="84"/>
      <c r="I43" s="96"/>
      <c r="J43" s="68"/>
      <c r="K43" s="96"/>
      <c r="L43" s="65"/>
      <c r="M43" s="96"/>
      <c r="N43" s="94"/>
      <c r="O43" s="60"/>
    </row>
    <row r="44" spans="1:17" s="5" customFormat="1" ht="7.5" customHeight="1" x14ac:dyDescent="0.2">
      <c r="A44" s="58"/>
      <c r="B44" s="86"/>
      <c r="C44" s="88"/>
      <c r="D44" s="90"/>
      <c r="E44" s="88"/>
      <c r="F44" s="88"/>
      <c r="G44" s="88"/>
      <c r="H44" s="87"/>
      <c r="I44" s="88"/>
      <c r="J44" s="86"/>
      <c r="K44" s="14"/>
      <c r="L44" s="85"/>
      <c r="M44" s="14"/>
      <c r="N44" s="14"/>
      <c r="O44" s="59"/>
      <c r="P44" s="4"/>
      <c r="Q44" s="4"/>
    </row>
    <row r="45" spans="1:17" x14ac:dyDescent="0.2">
      <c r="A45" s="58"/>
      <c r="B45" s="81"/>
      <c r="C45" s="100"/>
      <c r="D45" s="82"/>
      <c r="E45" s="96"/>
      <c r="F45" s="83"/>
      <c r="G45" s="96"/>
      <c r="H45" s="84"/>
      <c r="I45" s="96"/>
      <c r="J45" s="68"/>
      <c r="K45" s="96"/>
      <c r="L45" s="65"/>
      <c r="M45" s="96"/>
      <c r="N45" s="94"/>
      <c r="O45" s="60"/>
    </row>
    <row r="46" spans="1:17" s="5" customFormat="1" ht="7.5" customHeight="1" x14ac:dyDescent="0.2">
      <c r="A46" s="58"/>
      <c r="B46" s="86"/>
      <c r="C46" s="14"/>
      <c r="D46" s="89"/>
      <c r="E46" s="14"/>
      <c r="F46" s="88"/>
      <c r="G46" s="14"/>
      <c r="H46" s="87"/>
      <c r="I46" s="14"/>
      <c r="J46" s="86"/>
      <c r="K46" s="14"/>
      <c r="L46" s="85"/>
      <c r="M46" s="14"/>
      <c r="N46" s="14"/>
      <c r="O46" s="59"/>
      <c r="P46" s="4"/>
      <c r="Q46" s="4"/>
    </row>
    <row r="47" spans="1:17" x14ac:dyDescent="0.2">
      <c r="A47" s="58"/>
      <c r="B47" s="81"/>
      <c r="C47" s="100"/>
      <c r="D47" s="82"/>
      <c r="E47" s="14"/>
      <c r="F47" s="83"/>
      <c r="G47" s="14"/>
      <c r="H47" s="84"/>
      <c r="I47" s="14"/>
      <c r="J47" s="68"/>
      <c r="K47" s="96"/>
      <c r="L47" s="65"/>
      <c r="M47" s="96"/>
      <c r="N47" s="94"/>
      <c r="O47" s="60"/>
    </row>
    <row r="48" spans="1:17" s="5" customFormat="1" ht="7.5" customHeight="1" x14ac:dyDescent="0.2">
      <c r="A48" s="58"/>
      <c r="B48" s="86"/>
      <c r="C48" s="14"/>
      <c r="D48" s="89"/>
      <c r="E48" s="14"/>
      <c r="F48" s="88"/>
      <c r="G48" s="14"/>
      <c r="H48" s="87"/>
      <c r="I48" s="14"/>
      <c r="J48" s="86"/>
      <c r="K48" s="14"/>
      <c r="L48" s="85"/>
      <c r="M48" s="14"/>
      <c r="N48" s="14"/>
      <c r="O48" s="59"/>
      <c r="P48" s="4"/>
      <c r="Q48" s="4"/>
    </row>
    <row r="49" spans="1:17" x14ac:dyDescent="0.2">
      <c r="A49" s="58"/>
      <c r="B49" s="81"/>
      <c r="C49" s="100"/>
      <c r="D49" s="82"/>
      <c r="E49" s="14"/>
      <c r="F49" s="83"/>
      <c r="G49" s="14"/>
      <c r="H49" s="84"/>
      <c r="I49" s="14"/>
      <c r="J49" s="68"/>
      <c r="K49" s="96"/>
      <c r="L49" s="65"/>
      <c r="M49" s="96"/>
      <c r="N49" s="94"/>
      <c r="O49" s="60"/>
    </row>
    <row r="50" spans="1:17" s="5" customFormat="1" ht="7.5" customHeight="1" x14ac:dyDescent="0.2">
      <c r="A50" s="58"/>
      <c r="B50" s="86"/>
      <c r="C50" s="14"/>
      <c r="D50" s="89"/>
      <c r="E50" s="14"/>
      <c r="F50" s="88"/>
      <c r="G50" s="14"/>
      <c r="H50" s="87"/>
      <c r="I50" s="14"/>
      <c r="J50" s="86"/>
      <c r="K50" s="14"/>
      <c r="L50" s="85"/>
      <c r="M50" s="14"/>
      <c r="N50" s="14"/>
      <c r="O50" s="59"/>
      <c r="P50" s="4"/>
      <c r="Q50" s="4"/>
    </row>
    <row r="51" spans="1:17" x14ac:dyDescent="0.2">
      <c r="A51" s="58"/>
      <c r="B51" s="81"/>
      <c r="C51" s="100"/>
      <c r="D51" s="82"/>
      <c r="E51" s="14"/>
      <c r="F51" s="83"/>
      <c r="G51" s="14"/>
      <c r="H51" s="84"/>
      <c r="I51" s="14"/>
      <c r="J51" s="68"/>
      <c r="K51" s="96"/>
      <c r="L51" s="65"/>
      <c r="M51" s="96"/>
      <c r="N51" s="94"/>
      <c r="O51" s="60"/>
    </row>
    <row r="52" spans="1:17" s="5" customFormat="1" ht="7.5" customHeight="1" x14ac:dyDescent="0.2">
      <c r="A52" s="58"/>
      <c r="B52" s="86"/>
      <c r="C52" s="14"/>
      <c r="D52" s="89"/>
      <c r="E52" s="14"/>
      <c r="F52" s="88"/>
      <c r="G52" s="14"/>
      <c r="H52" s="87"/>
      <c r="I52" s="14"/>
      <c r="J52" s="86"/>
      <c r="K52" s="14"/>
      <c r="L52" s="85"/>
      <c r="M52" s="14"/>
      <c r="N52" s="14"/>
      <c r="O52" s="59"/>
      <c r="P52" s="4"/>
      <c r="Q52" s="4"/>
    </row>
    <row r="53" spans="1:17" x14ac:dyDescent="0.2">
      <c r="A53" s="58"/>
      <c r="B53" s="81"/>
      <c r="C53" s="100"/>
      <c r="D53" s="82"/>
      <c r="E53" s="14"/>
      <c r="F53" s="83"/>
      <c r="G53" s="14"/>
      <c r="H53" s="84"/>
      <c r="I53" s="14"/>
      <c r="J53" s="68"/>
      <c r="K53" s="96"/>
      <c r="L53" s="65"/>
      <c r="M53" s="96"/>
      <c r="N53" s="94"/>
      <c r="O53" s="60"/>
    </row>
    <row r="54" spans="1:17" s="5" customFormat="1" ht="7.5" customHeight="1" x14ac:dyDescent="0.2">
      <c r="A54" s="58"/>
      <c r="B54" s="86"/>
      <c r="C54" s="14"/>
      <c r="D54" s="89"/>
      <c r="E54" s="14"/>
      <c r="F54" s="88"/>
      <c r="G54" s="14"/>
      <c r="H54" s="87"/>
      <c r="I54" s="14"/>
      <c r="J54" s="86"/>
      <c r="K54" s="14"/>
      <c r="L54" s="85"/>
      <c r="M54" s="14"/>
      <c r="N54" s="14"/>
      <c r="O54" s="59"/>
      <c r="P54" s="4"/>
      <c r="Q54" s="4"/>
    </row>
    <row r="55" spans="1:17" x14ac:dyDescent="0.2">
      <c r="A55" s="58"/>
      <c r="B55" s="81"/>
      <c r="C55" s="100"/>
      <c r="D55" s="82"/>
      <c r="E55" s="14"/>
      <c r="F55" s="83"/>
      <c r="G55" s="14"/>
      <c r="H55" s="84"/>
      <c r="I55" s="14"/>
      <c r="J55" s="68"/>
      <c r="K55" s="96"/>
      <c r="L55" s="65"/>
      <c r="M55" s="96"/>
      <c r="N55" s="94"/>
      <c r="O55" s="60"/>
    </row>
    <row r="56" spans="1:17" s="5" customFormat="1" ht="7.5" customHeight="1" x14ac:dyDescent="0.2">
      <c r="A56" s="58"/>
      <c r="B56" s="86"/>
      <c r="C56" s="14"/>
      <c r="D56" s="89"/>
      <c r="E56" s="14"/>
      <c r="F56" s="88"/>
      <c r="G56" s="14"/>
      <c r="H56" s="87"/>
      <c r="I56" s="14"/>
      <c r="J56" s="86"/>
      <c r="K56" s="14"/>
      <c r="L56" s="85"/>
      <c r="M56" s="14"/>
      <c r="N56" s="14"/>
      <c r="O56" s="59"/>
      <c r="P56" s="4"/>
      <c r="Q56" s="4"/>
    </row>
    <row r="57" spans="1:17" x14ac:dyDescent="0.2">
      <c r="A57" s="58"/>
      <c r="B57" s="81"/>
      <c r="C57" s="100"/>
      <c r="D57" s="82"/>
      <c r="E57" s="96"/>
      <c r="F57" s="83"/>
      <c r="G57" s="96"/>
      <c r="H57" s="84"/>
      <c r="I57" s="96"/>
      <c r="J57" s="68"/>
      <c r="K57" s="96"/>
      <c r="L57" s="65"/>
      <c r="M57" s="96"/>
      <c r="N57" s="94"/>
      <c r="O57" s="60"/>
    </row>
    <row r="58" spans="1:17" s="5" customFormat="1" ht="7.5" customHeight="1" x14ac:dyDescent="0.2">
      <c r="A58" s="58"/>
      <c r="B58" s="86"/>
      <c r="C58" s="14"/>
      <c r="D58" s="89"/>
      <c r="E58" s="14"/>
      <c r="F58" s="88"/>
      <c r="G58" s="14"/>
      <c r="H58" s="87"/>
      <c r="I58" s="14"/>
      <c r="J58" s="86"/>
      <c r="K58" s="14"/>
      <c r="L58" s="85"/>
      <c r="M58" s="14"/>
      <c r="N58" s="14"/>
      <c r="O58" s="59"/>
      <c r="P58" s="4"/>
      <c r="Q58" s="4"/>
    </row>
    <row r="59" spans="1:17" x14ac:dyDescent="0.2">
      <c r="A59" s="58"/>
      <c r="B59" s="81"/>
      <c r="C59" s="100"/>
      <c r="D59" s="82"/>
      <c r="E59" s="96"/>
      <c r="F59" s="83"/>
      <c r="G59" s="96"/>
      <c r="H59" s="84"/>
      <c r="I59" s="96"/>
      <c r="J59" s="68"/>
      <c r="K59" s="96"/>
      <c r="L59" s="65"/>
      <c r="M59" s="96"/>
      <c r="N59" s="94"/>
      <c r="O59" s="60"/>
    </row>
    <row r="60" spans="1:17" s="5" customFormat="1" ht="7.5" customHeight="1" x14ac:dyDescent="0.2">
      <c r="A60" s="58"/>
      <c r="B60" s="86"/>
      <c r="C60" s="14"/>
      <c r="D60" s="89"/>
      <c r="E60" s="14"/>
      <c r="F60" s="88"/>
      <c r="G60" s="14"/>
      <c r="H60" s="87"/>
      <c r="I60" s="14"/>
      <c r="J60" s="86"/>
      <c r="K60" s="14"/>
      <c r="L60" s="85"/>
      <c r="M60" s="14"/>
      <c r="N60" s="14"/>
      <c r="O60" s="59"/>
      <c r="P60" s="4"/>
      <c r="Q60" s="4"/>
    </row>
    <row r="61" spans="1:17" x14ac:dyDescent="0.2">
      <c r="A61" s="58"/>
      <c r="B61" s="81"/>
      <c r="C61" s="100"/>
      <c r="D61" s="82"/>
      <c r="E61" s="96"/>
      <c r="F61" s="83"/>
      <c r="G61" s="96"/>
      <c r="H61" s="84"/>
      <c r="I61" s="96"/>
      <c r="J61" s="68"/>
      <c r="K61" s="96"/>
      <c r="L61" s="65"/>
      <c r="M61" s="96"/>
      <c r="N61" s="94"/>
      <c r="O61" s="60"/>
    </row>
    <row r="62" spans="1:17" s="5" customFormat="1" ht="7.5" customHeight="1" x14ac:dyDescent="0.2">
      <c r="A62" s="58"/>
      <c r="B62" s="86"/>
      <c r="C62" s="14"/>
      <c r="D62" s="89"/>
      <c r="E62" s="14"/>
      <c r="F62" s="88"/>
      <c r="G62" s="14"/>
      <c r="H62" s="87"/>
      <c r="I62" s="14"/>
      <c r="J62" s="86"/>
      <c r="K62" s="14"/>
      <c r="L62" s="85"/>
      <c r="M62" s="14"/>
      <c r="N62" s="14"/>
      <c r="O62" s="59"/>
      <c r="P62" s="4"/>
      <c r="Q62" s="4"/>
    </row>
    <row r="63" spans="1:17" x14ac:dyDescent="0.2">
      <c r="A63" s="58"/>
      <c r="B63" s="81"/>
      <c r="C63" s="100"/>
      <c r="D63" s="82"/>
      <c r="E63" s="14"/>
      <c r="F63" s="83"/>
      <c r="G63" s="14"/>
      <c r="H63" s="84"/>
      <c r="I63" s="14"/>
      <c r="J63" s="68"/>
      <c r="K63" s="96"/>
      <c r="L63" s="65"/>
      <c r="M63" s="96"/>
      <c r="N63" s="94"/>
      <c r="O63" s="60"/>
    </row>
    <row r="64" spans="1:17" s="5" customFormat="1" ht="7.5" customHeight="1" x14ac:dyDescent="0.2">
      <c r="A64" s="58"/>
      <c r="B64" s="86"/>
      <c r="C64" s="14"/>
      <c r="D64" s="89"/>
      <c r="E64" s="14"/>
      <c r="F64" s="88"/>
      <c r="G64" s="14"/>
      <c r="H64" s="87"/>
      <c r="I64" s="14"/>
      <c r="J64" s="86"/>
      <c r="K64" s="14"/>
      <c r="L64" s="85"/>
      <c r="M64" s="14"/>
      <c r="N64" s="14"/>
      <c r="O64" s="59"/>
      <c r="P64" s="4"/>
      <c r="Q64" s="4"/>
    </row>
    <row r="65" spans="1:17" x14ac:dyDescent="0.2">
      <c r="A65" s="58"/>
      <c r="B65" s="81"/>
      <c r="C65" s="100"/>
      <c r="D65" s="82"/>
      <c r="E65" s="14"/>
      <c r="F65" s="83"/>
      <c r="G65" s="14"/>
      <c r="H65" s="84"/>
      <c r="I65" s="14"/>
      <c r="J65" s="68"/>
      <c r="K65" s="96"/>
      <c r="L65" s="65"/>
      <c r="M65" s="96"/>
      <c r="N65" s="94"/>
      <c r="O65" s="60"/>
    </row>
    <row r="66" spans="1:17" s="5" customFormat="1" ht="7.5" customHeight="1" x14ac:dyDescent="0.2">
      <c r="A66" s="58"/>
      <c r="B66" s="86"/>
      <c r="C66" s="14"/>
      <c r="D66" s="89"/>
      <c r="E66" s="14"/>
      <c r="F66" s="88"/>
      <c r="G66" s="14"/>
      <c r="H66" s="87"/>
      <c r="I66" s="14"/>
      <c r="J66" s="86"/>
      <c r="K66" s="14"/>
      <c r="L66" s="85"/>
      <c r="M66" s="14"/>
      <c r="N66" s="14"/>
      <c r="O66" s="59"/>
      <c r="P66" s="4"/>
      <c r="Q66" s="4"/>
    </row>
    <row r="67" spans="1:17" x14ac:dyDescent="0.2">
      <c r="A67" s="58"/>
      <c r="B67" s="81"/>
      <c r="C67" s="100"/>
      <c r="D67" s="82"/>
      <c r="E67" s="14"/>
      <c r="F67" s="83"/>
      <c r="G67" s="14"/>
      <c r="H67" s="84"/>
      <c r="I67" s="14"/>
      <c r="J67" s="68"/>
      <c r="K67" s="96"/>
      <c r="L67" s="65"/>
      <c r="M67" s="96"/>
      <c r="N67" s="94"/>
      <c r="O67" s="60"/>
    </row>
    <row r="68" spans="1:17" s="5" customFormat="1" ht="7.5" customHeight="1" x14ac:dyDescent="0.2">
      <c r="A68" s="58"/>
      <c r="B68" s="86"/>
      <c r="C68" s="14"/>
      <c r="D68" s="89"/>
      <c r="E68" s="14"/>
      <c r="F68" s="88"/>
      <c r="G68" s="14"/>
      <c r="H68" s="87"/>
      <c r="I68" s="14"/>
      <c r="J68" s="86"/>
      <c r="K68" s="14"/>
      <c r="L68" s="85"/>
      <c r="M68" s="14"/>
      <c r="N68" s="14"/>
      <c r="O68" s="59"/>
      <c r="P68" s="4"/>
      <c r="Q68" s="4"/>
    </row>
    <row r="69" spans="1:17" x14ac:dyDescent="0.2">
      <c r="A69" s="58"/>
      <c r="B69" s="81"/>
      <c r="C69" s="100"/>
      <c r="D69" s="82"/>
      <c r="E69" s="14"/>
      <c r="F69" s="83"/>
      <c r="G69" s="14"/>
      <c r="H69" s="84"/>
      <c r="I69" s="14"/>
      <c r="J69" s="68"/>
      <c r="K69" s="96"/>
      <c r="L69" s="65"/>
      <c r="M69" s="96"/>
      <c r="N69" s="94"/>
      <c r="O69" s="60"/>
    </row>
    <row r="70" spans="1:17" s="5" customFormat="1" ht="7.5" customHeight="1" x14ac:dyDescent="0.2">
      <c r="A70" s="58"/>
      <c r="B70" s="86"/>
      <c r="C70" s="14"/>
      <c r="D70" s="89"/>
      <c r="E70" s="14"/>
      <c r="F70" s="88"/>
      <c r="G70" s="14"/>
      <c r="H70" s="87"/>
      <c r="I70" s="14"/>
      <c r="J70" s="86"/>
      <c r="K70" s="14"/>
      <c r="L70" s="85"/>
      <c r="M70" s="14"/>
      <c r="N70" s="14"/>
      <c r="O70" s="59"/>
      <c r="P70" s="4"/>
      <c r="Q70" s="4"/>
    </row>
    <row r="71" spans="1:17" x14ac:dyDescent="0.2">
      <c r="A71" s="58"/>
      <c r="B71" s="81"/>
      <c r="C71" s="100"/>
      <c r="D71" s="82"/>
      <c r="E71" s="14"/>
      <c r="F71" s="83"/>
      <c r="G71" s="14"/>
      <c r="H71" s="84"/>
      <c r="I71" s="14"/>
      <c r="J71" s="68"/>
      <c r="K71" s="96"/>
      <c r="L71" s="65"/>
      <c r="M71" s="96"/>
      <c r="N71" s="94"/>
      <c r="O71" s="60"/>
    </row>
    <row r="72" spans="1:17" s="5" customFormat="1" ht="7.5" customHeight="1" thickBot="1" x14ac:dyDescent="0.25">
      <c r="A72" s="61"/>
      <c r="B72" s="93"/>
      <c r="C72" s="93"/>
      <c r="D72" s="93"/>
      <c r="E72" s="93"/>
      <c r="F72" s="93"/>
      <c r="G72" s="93"/>
      <c r="H72" s="93"/>
      <c r="I72" s="93"/>
      <c r="J72" s="93"/>
      <c r="K72" s="93"/>
      <c r="L72" s="93"/>
      <c r="M72" s="93"/>
      <c r="N72" s="93"/>
      <c r="O72" s="63"/>
      <c r="P72" s="4"/>
      <c r="Q72" s="4"/>
    </row>
    <row r="73" spans="1:17" ht="15" thickTop="1" x14ac:dyDescent="0.2">
      <c r="A73" s="5"/>
    </row>
    <row r="74" spans="1:17" x14ac:dyDescent="0.2">
      <c r="A74" s="5"/>
    </row>
    <row r="75" spans="1:17" x14ac:dyDescent="0.2">
      <c r="A75" s="5"/>
    </row>
    <row r="76" spans="1:17" x14ac:dyDescent="0.2">
      <c r="A76" s="5"/>
    </row>
    <row r="77" spans="1:17" x14ac:dyDescent="0.2">
      <c r="A77" s="5"/>
    </row>
    <row r="78" spans="1:17" x14ac:dyDescent="0.2">
      <c r="A78" s="5"/>
    </row>
    <row r="79" spans="1:17" x14ac:dyDescent="0.2">
      <c r="A79" s="5"/>
    </row>
    <row r="1123" spans="6:6" x14ac:dyDescent="0.2">
      <c r="F1123" s="50"/>
    </row>
  </sheetData>
  <sheetProtection algorithmName="SHA-512" hashValue="mgxuJ/RDFcEwuMZhG9vhc0hQQ8BG5jYhEK/UApLczF6AxObqni6SUTyvURrTSi+BzjuvAYvxxxmR1LT9Bg6cJw==" saltValue="XF6D6NJr47OAPZB+B/wugw==" spinCount="100000" sheet="1" objects="1" scenarios="1" selectLockedCells="1"/>
  <mergeCells count="2">
    <mergeCell ref="B1:J1"/>
    <mergeCell ref="B2:J2"/>
  </mergeCells>
  <dataValidations count="1">
    <dataValidation type="list" allowBlank="1" showInputMessage="1" showErrorMessage="1" sqref="B35 B37 B39 B41 B43 B45:B47 B49 B51 B53 B55 B57 B59 B61 B63 B65 B67 B69 B71" xr:uid="{00000000-0002-0000-0200-000000000000}">
      <formula1>$B$12:$B$28</formula1>
    </dataValidation>
  </dataValidations>
  <pageMargins left="0.25" right="0.25" top="0.25" bottom="0.25" header="0.3" footer="0.3"/>
  <pageSetup scale="7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EL1123"/>
  <sheetViews>
    <sheetView showGridLines="0" topLeftCell="B1" zoomScale="90" zoomScaleNormal="90" workbookViewId="0">
      <selection activeCell="D47" sqref="D47"/>
    </sheetView>
  </sheetViews>
  <sheetFormatPr defaultColWidth="9.140625" defaultRowHeight="14.25" x14ac:dyDescent="0.2"/>
  <cols>
    <col min="1" max="1" width="1.42578125" style="1" customWidth="1"/>
    <col min="2" max="2" width="34.28515625" style="24" bestFit="1" customWidth="1"/>
    <col min="3" max="3" width="1.140625" style="53" customWidth="1"/>
    <col min="4" max="4" width="16.140625" style="53" customWidth="1"/>
    <col min="5" max="5" width="1.140625" style="53" customWidth="1"/>
    <col min="6" max="6" width="34.42578125" style="24" customWidth="1"/>
    <col min="7" max="7" width="1.140625" style="53" customWidth="1"/>
    <col min="8" max="8" width="16.140625" style="24" customWidth="1"/>
    <col min="9" max="9" width="1.140625" style="53" customWidth="1"/>
    <col min="10" max="10" width="32.28515625" style="66" bestFit="1" customWidth="1"/>
    <col min="11" max="11" width="1.140625" style="66" customWidth="1"/>
    <col min="12" max="12" width="16.140625" style="24" customWidth="1"/>
    <col min="13" max="13" width="1.140625" style="66" customWidth="1"/>
    <col min="14" max="14" width="16.140625" style="66" customWidth="1"/>
    <col min="15" max="15" width="1.140625" style="66" customWidth="1"/>
    <col min="16" max="16384" width="9.140625" style="24"/>
  </cols>
  <sheetData>
    <row r="1" spans="1:142" ht="15" customHeight="1" thickTop="1" x14ac:dyDescent="0.25">
      <c r="A1" s="104"/>
      <c r="B1" s="153" t="s">
        <v>43</v>
      </c>
      <c r="C1" s="153"/>
      <c r="D1" s="153"/>
      <c r="E1" s="153"/>
      <c r="F1" s="153"/>
      <c r="G1" s="153"/>
      <c r="H1" s="153"/>
      <c r="I1" s="153"/>
      <c r="J1" s="153"/>
      <c r="K1" s="105"/>
      <c r="L1" s="105"/>
      <c r="M1" s="105"/>
      <c r="N1" s="105"/>
      <c r="O1" s="55"/>
      <c r="P1" s="49"/>
      <c r="Q1" s="23"/>
    </row>
    <row r="2" spans="1:142" ht="18" x14ac:dyDescent="0.25">
      <c r="A2" s="106"/>
      <c r="B2" s="154" t="s">
        <v>24</v>
      </c>
      <c r="C2" s="154"/>
      <c r="D2" s="154"/>
      <c r="E2" s="154"/>
      <c r="F2" s="154"/>
      <c r="G2" s="154"/>
      <c r="H2" s="154"/>
      <c r="I2" s="154"/>
      <c r="J2" s="154"/>
      <c r="K2" s="107"/>
      <c r="L2" s="107"/>
      <c r="M2" s="107"/>
      <c r="N2" s="107"/>
      <c r="O2" s="57"/>
      <c r="P2" s="23"/>
      <c r="Q2" s="23"/>
      <c r="R2" s="66"/>
      <c r="S2" s="66"/>
    </row>
    <row r="3" spans="1:142" s="5" customFormat="1" ht="7.5" customHeight="1" x14ac:dyDescent="0.2">
      <c r="A3" s="108"/>
      <c r="B3" s="14"/>
      <c r="C3" s="14"/>
      <c r="D3" s="14"/>
      <c r="E3" s="14"/>
      <c r="F3" s="14"/>
      <c r="G3" s="14"/>
      <c r="H3" s="14"/>
      <c r="I3" s="14"/>
      <c r="J3" s="14"/>
      <c r="K3" s="14"/>
      <c r="L3" s="14"/>
      <c r="M3" s="14"/>
      <c r="N3" s="14"/>
      <c r="O3" s="59"/>
      <c r="P3" s="4"/>
      <c r="Q3" s="4"/>
      <c r="R3" s="4"/>
      <c r="S3" s="4"/>
    </row>
    <row r="4" spans="1:142" x14ac:dyDescent="0.2">
      <c r="A4" s="108"/>
      <c r="B4" s="96" t="s">
        <v>22</v>
      </c>
      <c r="C4" s="14"/>
      <c r="D4" s="14"/>
      <c r="E4" s="14"/>
      <c r="F4" s="76"/>
      <c r="G4" s="14"/>
      <c r="H4" s="96"/>
      <c r="I4" s="14"/>
      <c r="J4" s="96"/>
      <c r="K4" s="96"/>
      <c r="L4" s="96"/>
      <c r="M4" s="96"/>
      <c r="N4" s="96"/>
      <c r="O4" s="60"/>
      <c r="P4" s="66"/>
      <c r="Q4" s="66"/>
      <c r="R4" s="66"/>
      <c r="S4" s="66"/>
    </row>
    <row r="5" spans="1:142" s="5" customFormat="1" ht="7.5" customHeight="1" x14ac:dyDescent="0.25">
      <c r="A5" s="108"/>
      <c r="B5" s="14"/>
      <c r="C5" s="110"/>
      <c r="D5" s="110"/>
      <c r="E5" s="110"/>
      <c r="F5" s="111"/>
      <c r="G5" s="110"/>
      <c r="H5" s="14"/>
      <c r="I5" s="110"/>
      <c r="J5" s="14"/>
      <c r="K5" s="14"/>
      <c r="L5" s="14"/>
      <c r="M5" s="14"/>
      <c r="N5" s="14"/>
      <c r="O5" s="59"/>
      <c r="P5" s="4"/>
      <c r="Q5" s="4"/>
      <c r="R5" s="4"/>
      <c r="S5" s="4"/>
    </row>
    <row r="6" spans="1:142" s="1" customFormat="1" x14ac:dyDescent="0.2">
      <c r="A6" s="108"/>
      <c r="B6" s="112" t="s">
        <v>100</v>
      </c>
      <c r="C6" s="14"/>
      <c r="D6" s="96" t="s">
        <v>20</v>
      </c>
      <c r="E6" s="14"/>
      <c r="F6" s="79"/>
      <c r="G6" s="14"/>
      <c r="H6" s="114" t="s">
        <v>21</v>
      </c>
      <c r="I6" s="14"/>
      <c r="J6" s="80"/>
      <c r="K6" s="14"/>
      <c r="L6" s="14"/>
      <c r="M6" s="14"/>
      <c r="N6" s="14"/>
      <c r="O6" s="59"/>
      <c r="P6" s="4"/>
      <c r="Q6" s="4"/>
      <c r="R6" s="4"/>
      <c r="S6" s="4"/>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row>
    <row r="7" spans="1:142" s="5" customFormat="1" ht="7.5" customHeight="1" x14ac:dyDescent="0.25">
      <c r="A7" s="108"/>
      <c r="B7" s="14"/>
      <c r="C7" s="110"/>
      <c r="D7" s="110"/>
      <c r="E7" s="110"/>
      <c r="F7" s="111"/>
      <c r="G7" s="110"/>
      <c r="H7" s="14"/>
      <c r="I7" s="110"/>
      <c r="J7" s="14"/>
      <c r="K7" s="14"/>
      <c r="L7" s="14"/>
      <c r="M7" s="14"/>
      <c r="N7" s="14"/>
      <c r="O7" s="59"/>
      <c r="P7" s="4"/>
      <c r="Q7" s="4"/>
      <c r="R7" s="4"/>
      <c r="S7" s="4"/>
    </row>
    <row r="8" spans="1:142" x14ac:dyDescent="0.2">
      <c r="A8" s="108"/>
      <c r="B8" s="96" t="s">
        <v>30</v>
      </c>
      <c r="C8" s="116"/>
      <c r="D8" s="116"/>
      <c r="E8" s="116"/>
      <c r="F8" s="68"/>
      <c r="G8" s="116"/>
      <c r="H8" s="96"/>
      <c r="I8" s="116"/>
      <c r="J8" s="96"/>
      <c r="K8" s="96"/>
      <c r="L8" s="96"/>
      <c r="M8" s="96"/>
      <c r="N8" s="96"/>
      <c r="O8" s="60"/>
      <c r="P8" s="66"/>
      <c r="Q8" s="66"/>
      <c r="R8" s="66"/>
      <c r="S8" s="66"/>
    </row>
    <row r="9" spans="1:142" ht="7.5" customHeight="1" x14ac:dyDescent="0.25">
      <c r="A9" s="108"/>
      <c r="B9" s="114"/>
      <c r="C9" s="110"/>
      <c r="D9" s="110"/>
      <c r="E9" s="110"/>
      <c r="F9" s="117"/>
      <c r="G9" s="110"/>
      <c r="H9" s="118"/>
      <c r="I9" s="110"/>
      <c r="J9" s="96"/>
      <c r="K9" s="96"/>
      <c r="L9" s="96"/>
      <c r="M9" s="96"/>
      <c r="N9" s="96"/>
      <c r="O9" s="60"/>
      <c r="P9" s="66"/>
      <c r="Q9" s="66"/>
      <c r="R9" s="66"/>
      <c r="S9" s="66"/>
    </row>
    <row r="10" spans="1:142" x14ac:dyDescent="0.2">
      <c r="A10" s="108"/>
      <c r="B10" s="114" t="s">
        <v>31</v>
      </c>
      <c r="C10" s="14"/>
      <c r="D10" s="14"/>
      <c r="E10" s="14"/>
      <c r="F10" s="117"/>
      <c r="G10" s="14"/>
      <c r="H10" s="96"/>
      <c r="I10" s="14"/>
      <c r="J10" s="96"/>
      <c r="K10" s="96"/>
      <c r="L10" s="96"/>
      <c r="M10" s="96"/>
      <c r="N10" s="96"/>
      <c r="O10" s="60"/>
      <c r="P10" s="66"/>
      <c r="Q10" s="66"/>
      <c r="R10" s="66"/>
      <c r="S10" s="66"/>
    </row>
    <row r="11" spans="1:142" s="5" customFormat="1" ht="7.5" customHeight="1" x14ac:dyDescent="0.25">
      <c r="A11" s="108"/>
      <c r="B11" s="14"/>
      <c r="C11" s="110"/>
      <c r="D11" s="110"/>
      <c r="E11" s="110"/>
      <c r="F11" s="111"/>
      <c r="G11" s="110"/>
      <c r="H11" s="14"/>
      <c r="I11" s="110"/>
      <c r="J11" s="14"/>
      <c r="K11" s="14"/>
      <c r="L11" s="14"/>
      <c r="M11" s="14"/>
      <c r="N11" s="14"/>
      <c r="O11" s="59"/>
      <c r="P11" s="4"/>
      <c r="Q11" s="4"/>
      <c r="R11" s="4"/>
      <c r="S11" s="4"/>
    </row>
    <row r="12" spans="1:142" x14ac:dyDescent="0.2">
      <c r="A12" s="108"/>
      <c r="B12" s="119" t="s">
        <v>114</v>
      </c>
      <c r="C12" s="120"/>
      <c r="D12" s="120"/>
      <c r="E12" s="120"/>
      <c r="F12" s="91">
        <f>SUM(IF(B35="1010 Salary",L35,0))+(IF(B37="1010 Salary",L37,0))+(IF(B39="1010 Salary",L39,0))+(IF(B41="1010 Salary",L41,0))+(IF(B43="1010 Salary",L43,0))+(IF(B45="1010 Salary",L45,0))+(IF(B47="1010 Salary",L47,0))+(IF(B49="1010 Salary",L49,0))+(IF(B51="1010 Salary",L51,0))+(IF(B53="1010 Salary",L53,0))+(IF(B55="1010 Salary",L55,0))+(IF(B57="1010 Salary",L57,0))+(IF(B59="1010 Salary",L59,0))+(IF(B61="1010 Salary",L61,0))+(IF(B63="1010 Salary",L63,0))+(IF(B65="1010 Salary",L65,0))+(IF(B67="1010 Salary",L67,0))+(IF(B69="1010 Salary",L69,0))+(IF(B71="1010 Salary",L71,0))+(IF(B73="1010 Salary",L73,0))+(IF(B75="1010 Salary",L75,0))+(IF(B77="1010 Salary",L77,0))</f>
        <v>0</v>
      </c>
      <c r="G12" s="120"/>
      <c r="H12" s="96"/>
      <c r="I12" s="120"/>
      <c r="J12" s="96"/>
      <c r="K12" s="96"/>
      <c r="L12" s="96"/>
      <c r="M12" s="96"/>
      <c r="N12" s="96"/>
      <c r="O12" s="60"/>
      <c r="P12" s="66"/>
      <c r="Q12" s="66"/>
      <c r="R12" s="66"/>
      <c r="S12" s="66"/>
    </row>
    <row r="13" spans="1:142" s="5" customFormat="1" ht="7.5" customHeight="1" x14ac:dyDescent="0.2">
      <c r="A13" s="108"/>
      <c r="B13" s="14"/>
      <c r="C13" s="120"/>
      <c r="D13" s="120"/>
      <c r="E13" s="120"/>
      <c r="F13" s="85"/>
      <c r="G13" s="120"/>
      <c r="H13" s="14"/>
      <c r="I13" s="120"/>
      <c r="J13" s="14"/>
      <c r="K13" s="14"/>
      <c r="L13" s="14"/>
      <c r="M13" s="14"/>
      <c r="N13" s="14"/>
      <c r="O13" s="59"/>
      <c r="P13" s="4"/>
      <c r="Q13" s="4"/>
      <c r="R13" s="4"/>
      <c r="S13" s="4"/>
    </row>
    <row r="14" spans="1:142" x14ac:dyDescent="0.2">
      <c r="A14" s="108"/>
      <c r="B14" s="119" t="s">
        <v>115</v>
      </c>
      <c r="C14" s="14"/>
      <c r="D14" s="14"/>
      <c r="E14" s="14"/>
      <c r="F14" s="91">
        <f>SUM(IF(B35="1020 Fringe Benefits",L35,0))+(IF(B37="1020 Fringe Benefits",L37,0))+(IF(B39="1020 Fringe Benefits",L39,0))+(IF(B41="1020 Fringe Benefits",L41,0))+(IF(B43="1020 Fringe Benefits",L43,0))+(IF(B45="1020 Fringe Benefits",L45,0))+(IF(B47="1020 Fringe Benefits",L47,0))+(IF(B49="1020 Fringe Benefits",L49,0))+(IF(B51="1020 Fringe Benefits",L51,0))+(IF(B53="1020 Fringe Benefits",L53,0))+(IF(B55="1020 Fringe Benefits",L55,0))+(IF(B57="1020 Fringe Benefits",L57,0))+(IF(B59="1020 Fringe Benefits",L59,0))+(IF(B61="1020 Fringe Benefits",L61,0))+(IF(B63="1020 Fringe Benefits",L63,0))+(IF(B65="1020 Fringe Benefits",L65,0))+(IF(B67="1020 Fringe Benefits",L67,0))+(IF(B69="1020 Fringe Benefits",L69,0))+(IF(B71="1020 Fringe Benefits",L71,0))+(IF(B73="1020 Fringe Benefits",L73,0))+(IF(B75="1020 Fringe Benefits",L75,0))+(IF(B77="1020 Fringe Benefits",L77,0))</f>
        <v>0</v>
      </c>
      <c r="G14" s="14"/>
      <c r="H14" s="96"/>
      <c r="I14" s="14"/>
      <c r="J14" s="96"/>
      <c r="K14" s="96"/>
      <c r="L14" s="97"/>
      <c r="M14" s="96"/>
      <c r="N14" s="96"/>
      <c r="O14" s="60"/>
    </row>
    <row r="15" spans="1:142" s="5" customFormat="1" ht="7.5" customHeight="1" x14ac:dyDescent="0.2">
      <c r="A15" s="108"/>
      <c r="B15" s="14"/>
      <c r="C15" s="120"/>
      <c r="D15" s="120"/>
      <c r="E15" s="120"/>
      <c r="F15" s="85"/>
      <c r="G15" s="120"/>
      <c r="H15" s="14"/>
      <c r="I15" s="120"/>
      <c r="J15" s="14"/>
      <c r="K15" s="14"/>
      <c r="L15" s="14"/>
      <c r="M15" s="14"/>
      <c r="N15" s="14"/>
      <c r="O15" s="59"/>
      <c r="P15" s="4"/>
      <c r="Q15" s="4"/>
    </row>
    <row r="16" spans="1:142" x14ac:dyDescent="0.2">
      <c r="A16" s="108"/>
      <c r="B16" s="119" t="s">
        <v>17</v>
      </c>
      <c r="C16" s="14"/>
      <c r="D16" s="14"/>
      <c r="E16" s="14"/>
      <c r="F16" s="91">
        <f>SUM(IF(B35="1040  Quality Assurance",L35,0))+(IF(B37="1040  Quality Assurance",L37,0))+(IF(B39="1040  Quality Assurance",L39,0))+(IF(B41="1040  Quality Assurance",L41,0))+(IF(B43="1040  Quality Assurance",L43,0))+(IF(B45="1040  Quality Assurance",L45,0))+(IF(B47="1040  Quality Assurance",L47,0))+(IF(B49="1040  Quality Assurance",L49,0))+(IF(B51="1040  Quality Assurance",L51,0))+(IF(B53="1040  Quality Assurance",L53,0))+(IF(B55="1040  Quality Assurance",L55,0))+(IF(B57="1040  Quality Assurance",L57,0))+(IF(B59="1040  Quality Assurance",L59,0))+(IF(B61="1040  Quality Assurance",L61,0))+(IF(B63="1040  Quality Assurance",L63,0))+(IF(B65="1040  Quality Assurance",L65,0))+(IF(B67="1040  Quality Assurance",L67,0))+(IF(B69="1040  Quality Assurance",L69,0))+(IF(B71="1040  Quality Assurance",L71,0))+(IF(B73="1040  Quality Assurance",L73,0))+(IF(B75="1040  Quality Assurance",L75,0))+(IF(B77="1040  Quality Assurance",L77,0))</f>
        <v>0</v>
      </c>
      <c r="G16" s="14"/>
      <c r="H16" s="96"/>
      <c r="I16" s="14"/>
      <c r="J16" s="96"/>
      <c r="K16" s="96"/>
      <c r="L16" s="97"/>
      <c r="M16" s="96"/>
      <c r="N16" s="96"/>
      <c r="O16" s="60"/>
    </row>
    <row r="17" spans="1:17" s="5" customFormat="1" ht="7.5" customHeight="1" x14ac:dyDescent="0.2">
      <c r="A17" s="108"/>
      <c r="B17" s="14"/>
      <c r="C17" s="120"/>
      <c r="D17" s="120"/>
      <c r="E17" s="120"/>
      <c r="F17" s="85"/>
      <c r="G17" s="120"/>
      <c r="H17" s="14"/>
      <c r="I17" s="120"/>
      <c r="J17" s="14"/>
      <c r="K17" s="14"/>
      <c r="L17" s="14"/>
      <c r="M17" s="14"/>
      <c r="N17" s="14"/>
      <c r="O17" s="59"/>
      <c r="P17" s="4"/>
      <c r="Q17" s="4"/>
    </row>
    <row r="18" spans="1:17" x14ac:dyDescent="0.2">
      <c r="A18" s="108"/>
      <c r="B18" s="119" t="s">
        <v>96</v>
      </c>
      <c r="C18" s="14"/>
      <c r="D18" s="14"/>
      <c r="E18" s="14"/>
      <c r="F18" s="91">
        <f>SUM(IF(B35="1045 Training",L35,0))+(IF(B37="1045 Training",L37,0))+(IF(B39="1045 Training",L39,0))+(IF(B41="1045 Training",L41,0))+(IF(B43="1045 Training",L43,0))+(IF(B45="1045 Training",L45,0))+(IF(B47="1045 Training",L47,0))+(IF(B49="1045 Training",L49,0))+(IF(B51="1045 Training",L51,0))+(IF(B53="1045 Training",L53,0))+(IF(B55="1045 Training",L55,0))+(IF(B57="1045 Training",L57,0))+(IF(B59="1045 Training",L59,0))+(IF(B61="1045 Training",L61,0))+(IF(B63="1045 Training",L63,0))+(IF(B65="1045 Training",L65,0))+(IF(B67="1045 Training",L67,0))+(IF(B69="1045 Training",L69,0))+(IF(B71="1045 Training",L71,0))+(IF(B73="1045 Training",L73,0))+(IF(B75="1045 Training",L75,0))+(IF(B77="1045 Training",L77,0))</f>
        <v>0</v>
      </c>
      <c r="G18" s="14"/>
      <c r="H18" s="96"/>
      <c r="I18" s="14"/>
      <c r="J18" s="96"/>
      <c r="K18" s="96"/>
      <c r="L18" s="97"/>
      <c r="M18" s="96"/>
      <c r="N18" s="96"/>
      <c r="O18" s="60"/>
    </row>
    <row r="19" spans="1:17" s="5" customFormat="1" ht="7.5" customHeight="1" x14ac:dyDescent="0.2">
      <c r="A19" s="108"/>
      <c r="B19" s="14"/>
      <c r="C19" s="120"/>
      <c r="D19" s="120"/>
      <c r="E19" s="120"/>
      <c r="F19" s="85"/>
      <c r="G19" s="120"/>
      <c r="H19" s="14"/>
      <c r="I19" s="120"/>
      <c r="J19" s="14"/>
      <c r="K19" s="14"/>
      <c r="L19" s="14"/>
      <c r="M19" s="14"/>
      <c r="N19" s="14"/>
      <c r="O19" s="59"/>
      <c r="P19" s="4"/>
      <c r="Q19" s="4"/>
    </row>
    <row r="20" spans="1:17" x14ac:dyDescent="0.2">
      <c r="A20" s="108"/>
      <c r="B20" s="119" t="s">
        <v>97</v>
      </c>
      <c r="C20" s="14"/>
      <c r="D20" s="14"/>
      <c r="E20" s="14"/>
      <c r="F20" s="91">
        <f>SUM(IF(B35="1050 Travel",L35,0))+(IF(B37="1050 Travel",L37,0))+(IF(B39="1050 Travel",L39,0))+(IF(B41="1050 Travel",L41,0))+(IF(B43="1050 Travel",L43,0))+(IF(B45="1050 Travel",L45,0))+(IF(B47="1050 Travel",L47,0))+(IF(B49="1050 Travel",L49,0))+(IF(B51="1050 Travel",L51,0))+(IF(B53="1050 Travel",L53,0))+(IF(B55="1050 Travel",L55,0))+(IF(B57="1050 Travel",L57,0))+(IF(B59="1050 Travel",L59,0))+(IF(B61="1050 Travel",L61,0))+(IF(B63="1050 Travel",L63,0))+(IF(B65="1050 Travel",L65,0))+(IF(B67="1050 Travel",L67,0))+(IF(B69="1050 Travel",L69,0))+(IF(B71="1050 Travel",L71,0))+(IF(B73="1050 Travel",L73,0))+(IF(B75="1050 Travel",L75,0))+(IF(B77="1050 Travel",L77,0))</f>
        <v>0</v>
      </c>
      <c r="G20" s="14"/>
      <c r="H20" s="96"/>
      <c r="I20" s="14"/>
      <c r="J20" s="96"/>
      <c r="K20" s="96"/>
      <c r="L20" s="97"/>
      <c r="M20" s="96"/>
      <c r="N20" s="96"/>
      <c r="O20" s="60"/>
    </row>
    <row r="21" spans="1:17" s="5" customFormat="1" ht="7.5" customHeight="1" x14ac:dyDescent="0.2">
      <c r="A21" s="108"/>
      <c r="B21" s="14"/>
      <c r="C21" s="120"/>
      <c r="D21" s="120"/>
      <c r="E21" s="120"/>
      <c r="F21" s="85"/>
      <c r="G21" s="120"/>
      <c r="H21" s="14"/>
      <c r="I21" s="120"/>
      <c r="J21" s="14"/>
      <c r="K21" s="14"/>
      <c r="L21" s="14"/>
      <c r="M21" s="14"/>
      <c r="N21" s="14"/>
      <c r="O21" s="59"/>
      <c r="P21" s="4"/>
      <c r="Q21" s="4"/>
    </row>
    <row r="22" spans="1:17" x14ac:dyDescent="0.2">
      <c r="A22" s="108"/>
      <c r="B22" s="119" t="s">
        <v>98</v>
      </c>
      <c r="C22" s="14"/>
      <c r="D22" s="14"/>
      <c r="E22" s="14"/>
      <c r="F22" s="91">
        <f>SUM(IF(B35="1055 Supplies and Materials",L35,0))+(IF(B37="1055 Supplies and Materials",L37,0))+(IF(B39="1055 Supplies and Materials",L39,0))+(IF(B41="1055 Supplies and Materials",L41,0))+(IF(B43="1055 Supplies and Materials",L43,0))+(IF(B45="1055 Supplies and Materials",L45,0))+(IF(B47="1055 Supplies and Materials",L47,0))+(IF(B49="1055 Supplies and Materials",L49,0))+(IF(B51="1055 Supplies and Materials",L51,0))+(IF(B53="1055 Supplies and Materials",L53,0))+(IF(B55="1055 Supplies and Materials",L55,0))+(IF(B57="1055 Supplies and Materials",L57,0))+(IF(B59="1055 Supplies and Materials",L59,0))+(IF(B61="1055 Supplies and Materials",L61,0))+(IF(B63="1055 Supplies and Materials",L63,0))+(IF(B65="1055 Supplies and Materials",L65,0))+(IF(B67="1055 Supplies and Materials",L67,0))+(IF(B69="1055 Supplies and Materials",L69,0))+(IF(B71="1055 Supplies and Materials",L71,0))+(IF(B73="1055 Supplies and Materials",L73,0))+(IF(B75="1055 Supplies and Materials",L75,0))+(IF(B77="1055 Supplies and Materials",L77,0))</f>
        <v>0</v>
      </c>
      <c r="G22" s="14"/>
      <c r="H22" s="96"/>
      <c r="I22" s="14"/>
      <c r="J22" s="96"/>
      <c r="K22" s="96"/>
      <c r="L22" s="97"/>
      <c r="M22" s="96"/>
      <c r="N22" s="96"/>
      <c r="O22" s="60"/>
    </row>
    <row r="23" spans="1:17" s="5" customFormat="1" ht="7.5" customHeight="1" x14ac:dyDescent="0.2">
      <c r="A23" s="108"/>
      <c r="B23" s="14"/>
      <c r="C23" s="120"/>
      <c r="D23" s="120"/>
      <c r="E23" s="120"/>
      <c r="F23" s="85"/>
      <c r="G23" s="120"/>
      <c r="H23" s="14"/>
      <c r="I23" s="120"/>
      <c r="J23" s="14"/>
      <c r="K23" s="14"/>
      <c r="L23" s="14"/>
      <c r="M23" s="14"/>
      <c r="N23" s="14"/>
      <c r="O23" s="59"/>
      <c r="P23" s="4"/>
      <c r="Q23" s="4"/>
    </row>
    <row r="24" spans="1:17" x14ac:dyDescent="0.2">
      <c r="A24" s="108"/>
      <c r="B24" s="119" t="s">
        <v>18</v>
      </c>
      <c r="C24" s="14"/>
      <c r="D24" s="14"/>
      <c r="E24" s="14"/>
      <c r="F24" s="91">
        <f>SUM(IF(B35="1060  Start-up Costs",L35,0))+(IF(B37="1060  Start-up Costs",L37,0))+(IF(B39="1060  Start-up Costs",L39,0))+(IF(B41="1060  Start-up Costs",L41,0))+(IF(B43="1060  Start-up Costs",L43,0))+(IF(B45="1060  Start-up Costs",L45,0))+(IF(B47="1060  Start-up Costs",L47,0))+(IF(B49="1060  Start-up Costs",L49,0))+(IF(B51="1060  Start-up Costs",L51,0))+(IF(B53="1060  Start-up Costs",L53,0))+(IF(B55="1060  Start-up Costs",L55,0))+(IF(B57="1060  Start-up Costs",L57,0))+(IF(B59="1060  Start-up Costs",L59,0))+(IF(B61="1060  Start-up Costs",L61,0))+(IF(B63="1060  Start-up Costs",L63,0))+(IF(B65="1060  Start-up Costs",L65,0))+(IF(B67="1060  Start-up Costs",L67,0))+(IF(B69="1060  Start-up Costs",L69,0))+(IF(B71="1060  Start-up Costs",L71,0))+(IF(B73="1060  Start-up Costs",L73,0))+(IF(B75="1060  Start-up Costs",L75,0))+(IF(B77="1060  Start-up Costs",L77,0))</f>
        <v>0</v>
      </c>
      <c r="G24" s="14"/>
      <c r="H24" s="96"/>
      <c r="I24" s="14"/>
      <c r="J24" s="96"/>
      <c r="K24" s="96"/>
      <c r="L24" s="97"/>
      <c r="M24" s="96"/>
      <c r="N24" s="96"/>
      <c r="O24" s="60"/>
    </row>
    <row r="25" spans="1:17" s="5" customFormat="1" ht="7.5" customHeight="1" x14ac:dyDescent="0.2">
      <c r="A25" s="108"/>
      <c r="B25" s="14"/>
      <c r="C25" s="120"/>
      <c r="D25" s="120"/>
      <c r="E25" s="120"/>
      <c r="F25" s="85"/>
      <c r="G25" s="120"/>
      <c r="H25" s="14"/>
      <c r="I25" s="120"/>
      <c r="J25" s="14"/>
      <c r="K25" s="14"/>
      <c r="L25" s="14"/>
      <c r="M25" s="14"/>
      <c r="N25" s="14"/>
      <c r="O25" s="59"/>
      <c r="P25" s="4"/>
      <c r="Q25" s="4"/>
    </row>
    <row r="26" spans="1:17" x14ac:dyDescent="0.2">
      <c r="A26" s="108"/>
      <c r="B26" s="119" t="s">
        <v>99</v>
      </c>
      <c r="C26" s="14"/>
      <c r="D26" s="14"/>
      <c r="E26" s="14"/>
      <c r="F26" s="91">
        <f>SUM(IF(B35="1065 Other Direct Costs",L35,0))+(IF(B37="1065 Other Direct Costs",L37,0))+(IF(B39="1065 Other Direct Costs",L39,0))+(IF(B41="1065 Other Direct Costs",L41,0))+(IF(B43="1065 Other Direct Costs",L43,0))+(IF(B45="1065 Other Direct Costs",L45,0))+(IF(B47="1065 Other Direct Costs",L47,0))+(IF(B49="1065 Other Direct Costs",L49,0))+(IF(B51="1065 Other Direct Costs",L51,0))+(IF(B53="1065 Other Direct Costs",L53,0))+(IF(B55="1065 Other Direct Costs",L55,0))+(IF(B57="1065 Other Direct Costs",L57,0))+(IF(B59="1065 Other Direct Costs",L59,0))+(IF(B61="1065 Other Direct Costs",L61,0))+(IF(B63="1065 Other Direct Costs",L63,0))+(IF(B65="1065 Other Direct Costs",L65,0))+(IF(B67="1065 Other Direct Costs",L67,0))+(IF(B69="1065 Other Direct Costs",L69,0))+(IF(B71="1065 Other Direct Costs",L71,0))+(IF(B73="1065 Other Direct Costs",L73,0))+(IF(B75="1065 Other Direct Costs",L75,0))+(IF(B77="1065 Other Direct Costs",L77,0))</f>
        <v>0</v>
      </c>
      <c r="G26" s="14"/>
      <c r="H26" s="96"/>
      <c r="I26" s="14"/>
      <c r="J26" s="96"/>
      <c r="K26" s="96"/>
      <c r="L26" s="97"/>
      <c r="M26" s="96"/>
      <c r="N26" s="96"/>
      <c r="O26" s="60"/>
    </row>
    <row r="27" spans="1:17" s="5" customFormat="1" ht="7.5" customHeight="1" x14ac:dyDescent="0.2">
      <c r="A27" s="108"/>
      <c r="B27" s="14"/>
      <c r="C27" s="120"/>
      <c r="D27" s="120"/>
      <c r="E27" s="120"/>
      <c r="F27" s="85"/>
      <c r="G27" s="120"/>
      <c r="H27" s="14"/>
      <c r="I27" s="120"/>
      <c r="J27" s="14"/>
      <c r="K27" s="14"/>
      <c r="L27" s="14"/>
      <c r="M27" s="14"/>
      <c r="N27" s="14"/>
      <c r="O27" s="59"/>
      <c r="P27" s="4"/>
      <c r="Q27" s="4"/>
    </row>
    <row r="28" spans="1:17" x14ac:dyDescent="0.2">
      <c r="A28" s="108"/>
      <c r="B28" s="119" t="s">
        <v>19</v>
      </c>
      <c r="C28" s="14"/>
      <c r="D28" s="14"/>
      <c r="E28" s="14"/>
      <c r="F28" s="91">
        <f>SUM(IF(B35="1070  Indirect Costs",L35,0))+(IF(B37="1070  Indirect Costs",L37,0))+(IF(B39="1070  Indirect Costs",L39,0))+(IF(B41="1070  Indirect Costs",L41,0))+(IF(B43="1070  Indirect Costs",L43,0))+(IF(B45="1070  Indirect Costs",L45,0))+(IF(B47="1070  Indirect Costs",L47,0))+(IF(B49="1070  Indirect Costs",L49,0))+(IF(B51="1070  Indirect Costs",L51,0))+(IF(B53="1070  Indirect Costs",L53,0))+(IF(B55="1070  Indirect Costs",L55,0))+(IF(B57="1070  Indirect Costs",L57,0))+(IF(B59="1070  Indirect Costs",L59,0))+(IF(B61="1070  Indirect Costs",L61,0))+(IF(B63="1070  Indirect Costs",L63,0))+(IF(B65="1070  Indirect Costs",L65,0))+(IF(B67="1070  Indirect Costs",L67,0))+(IF(B69="1070  Indirect Costs",L69,0))+(IF(B71="1070  Indirect Costs",L71,0))+(IF(B73="1070  Indirect Costs",L73,0))+(IF(B75="1070  Indirect Costs",L75,0))+(IF(B77="1070  Indirect Costs",L77,0))</f>
        <v>0</v>
      </c>
      <c r="G28" s="14"/>
      <c r="H28" s="96"/>
      <c r="I28" s="14"/>
      <c r="J28" s="96"/>
      <c r="K28" s="96"/>
      <c r="L28" s="97"/>
      <c r="M28" s="96"/>
      <c r="N28" s="96"/>
      <c r="O28" s="60"/>
    </row>
    <row r="29" spans="1:17" s="5" customFormat="1" ht="7.5" customHeight="1" x14ac:dyDescent="0.2">
      <c r="A29" s="108"/>
      <c r="B29" s="14"/>
      <c r="C29" s="120"/>
      <c r="D29" s="120"/>
      <c r="E29" s="120"/>
      <c r="F29" s="85"/>
      <c r="G29" s="120"/>
      <c r="H29" s="14"/>
      <c r="I29" s="120"/>
      <c r="J29" s="14"/>
      <c r="K29" s="14"/>
      <c r="L29" s="14"/>
      <c r="M29" s="14"/>
      <c r="N29" s="14"/>
      <c r="O29" s="59"/>
      <c r="P29" s="4"/>
      <c r="Q29" s="4"/>
    </row>
    <row r="30" spans="1:17" x14ac:dyDescent="0.2">
      <c r="A30" s="108"/>
      <c r="B30" s="114" t="s">
        <v>32</v>
      </c>
      <c r="C30" s="14"/>
      <c r="D30" s="14"/>
      <c r="E30" s="14"/>
      <c r="F30" s="91">
        <f>SUM(F12:F28)</f>
        <v>0</v>
      </c>
      <c r="G30" s="14"/>
      <c r="H30" s="96"/>
      <c r="I30" s="14"/>
      <c r="J30" s="96"/>
      <c r="K30" s="96"/>
      <c r="L30" s="97"/>
      <c r="M30" s="96"/>
      <c r="N30" s="96"/>
      <c r="O30" s="60"/>
    </row>
    <row r="31" spans="1:17" x14ac:dyDescent="0.2">
      <c r="A31" s="108"/>
      <c r="B31" s="96"/>
      <c r="C31" s="14"/>
      <c r="D31" s="14"/>
      <c r="E31" s="14"/>
      <c r="F31" s="96"/>
      <c r="G31" s="14"/>
      <c r="H31" s="96"/>
      <c r="I31" s="14"/>
      <c r="J31" s="96"/>
      <c r="K31" s="96"/>
      <c r="L31" s="97"/>
      <c r="M31" s="96"/>
      <c r="N31" s="96"/>
      <c r="O31" s="60"/>
    </row>
    <row r="32" spans="1:17" x14ac:dyDescent="0.2">
      <c r="A32" s="108"/>
      <c r="B32" s="114" t="s">
        <v>33</v>
      </c>
      <c r="C32" s="14"/>
      <c r="D32" s="14"/>
      <c r="E32" s="14"/>
      <c r="F32" s="96"/>
      <c r="G32" s="14"/>
      <c r="H32" s="96"/>
      <c r="I32" s="14"/>
      <c r="J32" s="96"/>
      <c r="K32" s="96"/>
      <c r="L32" s="97"/>
      <c r="M32" s="96"/>
      <c r="N32" s="96"/>
      <c r="O32" s="60"/>
    </row>
    <row r="33" spans="1:17" ht="36" customHeight="1" x14ac:dyDescent="0.2">
      <c r="A33" s="108"/>
      <c r="B33" s="95" t="s">
        <v>103</v>
      </c>
      <c r="C33" s="14"/>
      <c r="D33" s="95" t="s">
        <v>12</v>
      </c>
      <c r="E33" s="14"/>
      <c r="F33" s="95" t="s">
        <v>101</v>
      </c>
      <c r="G33" s="14"/>
      <c r="H33" s="96" t="s">
        <v>46</v>
      </c>
      <c r="I33" s="14"/>
      <c r="J33" s="96" t="s">
        <v>102</v>
      </c>
      <c r="K33" s="96"/>
      <c r="L33" s="97" t="s">
        <v>1</v>
      </c>
      <c r="M33" s="96"/>
      <c r="N33" s="95" t="s">
        <v>23</v>
      </c>
      <c r="O33" s="60"/>
    </row>
    <row r="34" spans="1:17" s="5" customFormat="1" ht="7.5" customHeight="1" x14ac:dyDescent="0.2">
      <c r="A34" s="108"/>
      <c r="B34" s="14"/>
      <c r="C34" s="14"/>
      <c r="D34" s="14"/>
      <c r="E34" s="14"/>
      <c r="F34" s="14"/>
      <c r="G34" s="14"/>
      <c r="H34" s="14"/>
      <c r="I34" s="14"/>
      <c r="J34" s="14"/>
      <c r="K34" s="14"/>
      <c r="L34" s="14"/>
      <c r="M34" s="14"/>
      <c r="N34" s="14"/>
      <c r="O34" s="59"/>
      <c r="P34" s="4"/>
      <c r="Q34" s="4"/>
    </row>
    <row r="35" spans="1:17" x14ac:dyDescent="0.2">
      <c r="A35" s="108"/>
      <c r="B35" s="81"/>
      <c r="C35" s="100"/>
      <c r="D35" s="82"/>
      <c r="E35" s="14"/>
      <c r="F35" s="83"/>
      <c r="G35" s="14"/>
      <c r="H35" s="84"/>
      <c r="I35" s="14"/>
      <c r="J35" s="68"/>
      <c r="K35" s="96"/>
      <c r="L35" s="65"/>
      <c r="M35" s="96"/>
      <c r="N35" s="94"/>
      <c r="O35" s="60"/>
    </row>
    <row r="36" spans="1:17" s="5" customFormat="1" ht="7.5" customHeight="1" x14ac:dyDescent="0.2">
      <c r="A36" s="108"/>
      <c r="B36" s="86"/>
      <c r="C36" s="14"/>
      <c r="D36" s="89"/>
      <c r="E36" s="14"/>
      <c r="F36" s="88"/>
      <c r="G36" s="14"/>
      <c r="H36" s="87"/>
      <c r="I36" s="14"/>
      <c r="J36" s="86"/>
      <c r="K36" s="14"/>
      <c r="L36" s="85"/>
      <c r="M36" s="14"/>
      <c r="N36" s="14"/>
      <c r="O36" s="59"/>
      <c r="P36" s="4"/>
      <c r="Q36" s="4"/>
    </row>
    <row r="37" spans="1:17" x14ac:dyDescent="0.2">
      <c r="A37" s="108"/>
      <c r="B37" s="81"/>
      <c r="C37" s="100"/>
      <c r="D37" s="82"/>
      <c r="E37" s="96"/>
      <c r="F37" s="83"/>
      <c r="G37" s="96"/>
      <c r="H37" s="84"/>
      <c r="I37" s="96"/>
      <c r="J37" s="68"/>
      <c r="K37" s="96"/>
      <c r="L37" s="65"/>
      <c r="M37" s="96"/>
      <c r="N37" s="94"/>
      <c r="O37" s="60"/>
    </row>
    <row r="38" spans="1:17" s="5" customFormat="1" ht="7.5" customHeight="1" x14ac:dyDescent="0.2">
      <c r="A38" s="108"/>
      <c r="B38" s="86"/>
      <c r="C38" s="14"/>
      <c r="D38" s="89"/>
      <c r="E38" s="14"/>
      <c r="F38" s="88"/>
      <c r="G38" s="14"/>
      <c r="H38" s="87"/>
      <c r="I38" s="14"/>
      <c r="J38" s="86"/>
      <c r="K38" s="14"/>
      <c r="L38" s="85"/>
      <c r="M38" s="14"/>
      <c r="N38" s="14"/>
      <c r="O38" s="59"/>
      <c r="P38" s="4"/>
      <c r="Q38" s="4"/>
    </row>
    <row r="39" spans="1:17" x14ac:dyDescent="0.2">
      <c r="A39" s="108"/>
      <c r="B39" s="81"/>
      <c r="C39" s="100"/>
      <c r="D39" s="82"/>
      <c r="E39" s="14"/>
      <c r="F39" s="83"/>
      <c r="G39" s="14"/>
      <c r="H39" s="84"/>
      <c r="I39" s="14"/>
      <c r="J39" s="68"/>
      <c r="K39" s="96"/>
      <c r="L39" s="65"/>
      <c r="M39" s="96"/>
      <c r="N39" s="94"/>
      <c r="O39" s="60"/>
    </row>
    <row r="40" spans="1:17" s="5" customFormat="1" ht="7.5" customHeight="1" x14ac:dyDescent="0.2">
      <c r="A40" s="108"/>
      <c r="B40" s="86"/>
      <c r="C40" s="14"/>
      <c r="D40" s="89"/>
      <c r="E40" s="14"/>
      <c r="F40" s="88"/>
      <c r="G40" s="14"/>
      <c r="H40" s="87"/>
      <c r="I40" s="14"/>
      <c r="J40" s="86"/>
      <c r="K40" s="14"/>
      <c r="L40" s="85"/>
      <c r="M40" s="14"/>
      <c r="N40" s="14"/>
      <c r="O40" s="59"/>
      <c r="P40" s="4"/>
      <c r="Q40" s="4"/>
    </row>
    <row r="41" spans="1:17" x14ac:dyDescent="0.2">
      <c r="A41" s="108"/>
      <c r="B41" s="81"/>
      <c r="C41" s="100"/>
      <c r="D41" s="82"/>
      <c r="E41" s="14"/>
      <c r="F41" s="83"/>
      <c r="G41" s="14"/>
      <c r="H41" s="84"/>
      <c r="I41" s="14"/>
      <c r="J41" s="68"/>
      <c r="K41" s="96"/>
      <c r="L41" s="65"/>
      <c r="M41" s="96"/>
      <c r="N41" s="94"/>
      <c r="O41" s="60"/>
    </row>
    <row r="42" spans="1:17" s="5" customFormat="1" ht="7.5" customHeight="1" x14ac:dyDescent="0.2">
      <c r="A42" s="108"/>
      <c r="B42" s="86"/>
      <c r="C42" s="14"/>
      <c r="D42" s="89"/>
      <c r="E42" s="14"/>
      <c r="F42" s="88"/>
      <c r="G42" s="14"/>
      <c r="H42" s="87"/>
      <c r="I42" s="14"/>
      <c r="J42" s="86"/>
      <c r="K42" s="14"/>
      <c r="L42" s="85"/>
      <c r="M42" s="14"/>
      <c r="N42" s="14"/>
      <c r="O42" s="59"/>
      <c r="P42" s="4"/>
      <c r="Q42" s="4"/>
    </row>
    <row r="43" spans="1:17" x14ac:dyDescent="0.2">
      <c r="A43" s="108"/>
      <c r="B43" s="81"/>
      <c r="C43" s="100"/>
      <c r="D43" s="82"/>
      <c r="E43" s="96"/>
      <c r="F43" s="68"/>
      <c r="G43" s="96"/>
      <c r="H43" s="83"/>
      <c r="I43" s="96"/>
      <c r="J43" s="68"/>
      <c r="K43" s="96"/>
      <c r="L43" s="65"/>
      <c r="M43" s="96"/>
      <c r="N43" s="94"/>
      <c r="O43" s="60"/>
    </row>
    <row r="44" spans="1:17" s="5" customFormat="1" ht="7.5" customHeight="1" x14ac:dyDescent="0.2">
      <c r="A44" s="108"/>
      <c r="B44" s="86"/>
      <c r="C44" s="88"/>
      <c r="D44" s="90"/>
      <c r="E44" s="88"/>
      <c r="F44" s="88"/>
      <c r="G44" s="88"/>
      <c r="H44" s="87"/>
      <c r="I44" s="88"/>
      <c r="J44" s="86"/>
      <c r="K44" s="14"/>
      <c r="L44" s="85"/>
      <c r="M44" s="14"/>
      <c r="N44" s="14"/>
      <c r="O44" s="59"/>
      <c r="P44" s="4"/>
      <c r="Q44" s="4"/>
    </row>
    <row r="45" spans="1:17" x14ac:dyDescent="0.2">
      <c r="A45" s="108"/>
      <c r="B45" s="81"/>
      <c r="C45" s="100"/>
      <c r="D45" s="82"/>
      <c r="E45" s="96"/>
      <c r="F45" s="83"/>
      <c r="G45" s="96"/>
      <c r="H45" s="84"/>
      <c r="I45" s="96"/>
      <c r="J45" s="68"/>
      <c r="K45" s="96"/>
      <c r="L45" s="65"/>
      <c r="M45" s="96"/>
      <c r="N45" s="94"/>
      <c r="O45" s="60"/>
    </row>
    <row r="46" spans="1:17" s="5" customFormat="1" ht="7.5" customHeight="1" x14ac:dyDescent="0.2">
      <c r="A46" s="108"/>
      <c r="B46" s="86"/>
      <c r="C46" s="14"/>
      <c r="D46" s="89"/>
      <c r="E46" s="14"/>
      <c r="F46" s="88"/>
      <c r="G46" s="14"/>
      <c r="H46" s="87"/>
      <c r="I46" s="14"/>
      <c r="J46" s="86"/>
      <c r="K46" s="14"/>
      <c r="L46" s="85"/>
      <c r="M46" s="14"/>
      <c r="N46" s="14"/>
      <c r="O46" s="59"/>
      <c r="P46" s="4"/>
      <c r="Q46" s="4"/>
    </row>
    <row r="47" spans="1:17" x14ac:dyDescent="0.2">
      <c r="A47" s="108"/>
      <c r="B47" s="81"/>
      <c r="C47" s="100"/>
      <c r="D47" s="82"/>
      <c r="E47" s="14"/>
      <c r="F47" s="83"/>
      <c r="G47" s="14"/>
      <c r="H47" s="84"/>
      <c r="I47" s="14"/>
      <c r="J47" s="68"/>
      <c r="K47" s="96"/>
      <c r="L47" s="65"/>
      <c r="M47" s="96"/>
      <c r="N47" s="94"/>
      <c r="O47" s="60"/>
    </row>
    <row r="48" spans="1:17" s="5" customFormat="1" ht="7.5" customHeight="1" x14ac:dyDescent="0.2">
      <c r="A48" s="108"/>
      <c r="B48" s="86"/>
      <c r="C48" s="14"/>
      <c r="D48" s="89"/>
      <c r="E48" s="14"/>
      <c r="F48" s="88"/>
      <c r="G48" s="14"/>
      <c r="H48" s="87"/>
      <c r="I48" s="14"/>
      <c r="J48" s="86"/>
      <c r="K48" s="14"/>
      <c r="L48" s="85"/>
      <c r="M48" s="14"/>
      <c r="N48" s="14"/>
      <c r="O48" s="59"/>
      <c r="P48" s="4"/>
      <c r="Q48" s="4"/>
    </row>
    <row r="49" spans="1:17" x14ac:dyDescent="0.2">
      <c r="A49" s="108"/>
      <c r="B49" s="81"/>
      <c r="C49" s="100"/>
      <c r="D49" s="82"/>
      <c r="E49" s="14"/>
      <c r="F49" s="83"/>
      <c r="G49" s="14"/>
      <c r="H49" s="84"/>
      <c r="I49" s="14"/>
      <c r="J49" s="68"/>
      <c r="K49" s="96"/>
      <c r="L49" s="65"/>
      <c r="M49" s="96"/>
      <c r="N49" s="94"/>
      <c r="O49" s="60"/>
    </row>
    <row r="50" spans="1:17" s="5" customFormat="1" ht="7.5" customHeight="1" x14ac:dyDescent="0.2">
      <c r="A50" s="108"/>
      <c r="B50" s="86"/>
      <c r="C50" s="14"/>
      <c r="D50" s="89"/>
      <c r="E50" s="14"/>
      <c r="F50" s="88"/>
      <c r="G50" s="14"/>
      <c r="H50" s="87"/>
      <c r="I50" s="14"/>
      <c r="J50" s="86"/>
      <c r="K50" s="14"/>
      <c r="L50" s="85"/>
      <c r="M50" s="14"/>
      <c r="N50" s="14"/>
      <c r="O50" s="59"/>
      <c r="P50" s="4"/>
      <c r="Q50" s="4"/>
    </row>
    <row r="51" spans="1:17" x14ac:dyDescent="0.2">
      <c r="A51" s="108"/>
      <c r="B51" s="81"/>
      <c r="C51" s="100"/>
      <c r="D51" s="82"/>
      <c r="E51" s="14"/>
      <c r="F51" s="83"/>
      <c r="G51" s="14"/>
      <c r="H51" s="84"/>
      <c r="I51" s="14"/>
      <c r="J51" s="68"/>
      <c r="K51" s="96"/>
      <c r="L51" s="65"/>
      <c r="M51" s="96"/>
      <c r="N51" s="94"/>
      <c r="O51" s="60"/>
    </row>
    <row r="52" spans="1:17" s="5" customFormat="1" ht="7.5" customHeight="1" x14ac:dyDescent="0.2">
      <c r="A52" s="108"/>
      <c r="B52" s="86"/>
      <c r="C52" s="14"/>
      <c r="D52" s="89"/>
      <c r="E52" s="14"/>
      <c r="F52" s="88"/>
      <c r="G52" s="14"/>
      <c r="H52" s="87"/>
      <c r="I52" s="14"/>
      <c r="J52" s="86"/>
      <c r="K52" s="14"/>
      <c r="L52" s="85"/>
      <c r="M52" s="14"/>
      <c r="N52" s="14"/>
      <c r="O52" s="59"/>
      <c r="P52" s="4"/>
      <c r="Q52" s="4"/>
    </row>
    <row r="53" spans="1:17" x14ac:dyDescent="0.2">
      <c r="A53" s="108"/>
      <c r="B53" s="81"/>
      <c r="C53" s="100"/>
      <c r="D53" s="82"/>
      <c r="E53" s="14"/>
      <c r="F53" s="83"/>
      <c r="G53" s="14"/>
      <c r="H53" s="84"/>
      <c r="I53" s="14"/>
      <c r="J53" s="68"/>
      <c r="K53" s="96"/>
      <c r="L53" s="65"/>
      <c r="M53" s="96"/>
      <c r="N53" s="94"/>
      <c r="O53" s="60"/>
    </row>
    <row r="54" spans="1:17" s="5" customFormat="1" ht="7.5" customHeight="1" x14ac:dyDescent="0.2">
      <c r="A54" s="108"/>
      <c r="B54" s="86"/>
      <c r="C54" s="14"/>
      <c r="D54" s="89"/>
      <c r="E54" s="14"/>
      <c r="F54" s="88"/>
      <c r="G54" s="14"/>
      <c r="H54" s="87"/>
      <c r="I54" s="14"/>
      <c r="J54" s="86"/>
      <c r="K54" s="14"/>
      <c r="L54" s="85"/>
      <c r="M54" s="14"/>
      <c r="N54" s="14"/>
      <c r="O54" s="59"/>
      <c r="P54" s="4"/>
      <c r="Q54" s="4"/>
    </row>
    <row r="55" spans="1:17" x14ac:dyDescent="0.2">
      <c r="A55" s="108"/>
      <c r="B55" s="81"/>
      <c r="C55" s="100"/>
      <c r="D55" s="82"/>
      <c r="E55" s="14"/>
      <c r="F55" s="83"/>
      <c r="G55" s="14"/>
      <c r="H55" s="84"/>
      <c r="I55" s="14"/>
      <c r="J55" s="68"/>
      <c r="K55" s="96"/>
      <c r="L55" s="65"/>
      <c r="M55" s="96"/>
      <c r="N55" s="94"/>
      <c r="O55" s="60"/>
    </row>
    <row r="56" spans="1:17" s="5" customFormat="1" ht="7.5" customHeight="1" x14ac:dyDescent="0.2">
      <c r="A56" s="108"/>
      <c r="B56" s="86"/>
      <c r="C56" s="14"/>
      <c r="D56" s="89"/>
      <c r="E56" s="14"/>
      <c r="F56" s="88"/>
      <c r="G56" s="14"/>
      <c r="H56" s="87"/>
      <c r="I56" s="14"/>
      <c r="J56" s="86"/>
      <c r="K56" s="14"/>
      <c r="L56" s="85"/>
      <c r="M56" s="14"/>
      <c r="N56" s="14"/>
      <c r="O56" s="59"/>
      <c r="P56" s="4"/>
      <c r="Q56" s="4"/>
    </row>
    <row r="57" spans="1:17" x14ac:dyDescent="0.2">
      <c r="A57" s="108"/>
      <c r="B57" s="81"/>
      <c r="C57" s="100"/>
      <c r="D57" s="82"/>
      <c r="E57" s="96"/>
      <c r="F57" s="83"/>
      <c r="G57" s="96"/>
      <c r="H57" s="84"/>
      <c r="I57" s="96"/>
      <c r="J57" s="68"/>
      <c r="K57" s="96"/>
      <c r="L57" s="65"/>
      <c r="M57" s="96"/>
      <c r="N57" s="94"/>
      <c r="O57" s="60"/>
    </row>
    <row r="58" spans="1:17" s="5" customFormat="1" ht="7.5" customHeight="1" x14ac:dyDescent="0.2">
      <c r="A58" s="108"/>
      <c r="B58" s="86"/>
      <c r="C58" s="14"/>
      <c r="D58" s="89"/>
      <c r="E58" s="14"/>
      <c r="F58" s="88"/>
      <c r="G58" s="14"/>
      <c r="H58" s="87"/>
      <c r="I58" s="14"/>
      <c r="J58" s="86"/>
      <c r="K58" s="14"/>
      <c r="L58" s="85"/>
      <c r="M58" s="14"/>
      <c r="N58" s="14"/>
      <c r="O58" s="59"/>
      <c r="P58" s="4"/>
      <c r="Q58" s="4"/>
    </row>
    <row r="59" spans="1:17" x14ac:dyDescent="0.2">
      <c r="A59" s="108"/>
      <c r="B59" s="81"/>
      <c r="C59" s="100"/>
      <c r="D59" s="82"/>
      <c r="E59" s="96"/>
      <c r="F59" s="83"/>
      <c r="G59" s="96"/>
      <c r="H59" s="84"/>
      <c r="I59" s="96"/>
      <c r="J59" s="68"/>
      <c r="K59" s="96"/>
      <c r="L59" s="65"/>
      <c r="M59" s="96"/>
      <c r="N59" s="94"/>
      <c r="O59" s="60"/>
    </row>
    <row r="60" spans="1:17" s="5" customFormat="1" ht="7.5" customHeight="1" x14ac:dyDescent="0.2">
      <c r="A60" s="108"/>
      <c r="B60" s="86"/>
      <c r="C60" s="14"/>
      <c r="D60" s="89"/>
      <c r="E60" s="14"/>
      <c r="F60" s="88"/>
      <c r="G60" s="14"/>
      <c r="H60" s="87"/>
      <c r="I60" s="14"/>
      <c r="J60" s="86"/>
      <c r="K60" s="14"/>
      <c r="L60" s="85"/>
      <c r="M60" s="14"/>
      <c r="N60" s="14"/>
      <c r="O60" s="59"/>
      <c r="P60" s="4"/>
      <c r="Q60" s="4"/>
    </row>
    <row r="61" spans="1:17" x14ac:dyDescent="0.2">
      <c r="A61" s="108"/>
      <c r="B61" s="81"/>
      <c r="C61" s="100"/>
      <c r="D61" s="82"/>
      <c r="E61" s="96"/>
      <c r="F61" s="83"/>
      <c r="G61" s="96"/>
      <c r="H61" s="84"/>
      <c r="I61" s="96"/>
      <c r="J61" s="68"/>
      <c r="K61" s="96"/>
      <c r="L61" s="65"/>
      <c r="M61" s="96"/>
      <c r="N61" s="94"/>
      <c r="O61" s="60"/>
    </row>
    <row r="62" spans="1:17" s="5" customFormat="1" ht="7.5" customHeight="1" x14ac:dyDescent="0.2">
      <c r="A62" s="108"/>
      <c r="B62" s="86"/>
      <c r="C62" s="14"/>
      <c r="D62" s="89"/>
      <c r="E62" s="14"/>
      <c r="F62" s="88"/>
      <c r="G62" s="14"/>
      <c r="H62" s="87"/>
      <c r="I62" s="14"/>
      <c r="J62" s="86"/>
      <c r="K62" s="14"/>
      <c r="L62" s="85"/>
      <c r="M62" s="14"/>
      <c r="N62" s="14"/>
      <c r="O62" s="59"/>
      <c r="P62" s="4"/>
      <c r="Q62" s="4"/>
    </row>
    <row r="63" spans="1:17" x14ac:dyDescent="0.2">
      <c r="A63" s="108"/>
      <c r="B63" s="81"/>
      <c r="C63" s="100"/>
      <c r="D63" s="82"/>
      <c r="E63" s="14"/>
      <c r="F63" s="83"/>
      <c r="G63" s="14"/>
      <c r="H63" s="84"/>
      <c r="I63" s="14"/>
      <c r="J63" s="68"/>
      <c r="K63" s="96"/>
      <c r="L63" s="65"/>
      <c r="M63" s="96"/>
      <c r="N63" s="94"/>
      <c r="O63" s="60"/>
    </row>
    <row r="64" spans="1:17" s="5" customFormat="1" ht="7.5" customHeight="1" x14ac:dyDescent="0.2">
      <c r="A64" s="108"/>
      <c r="B64" s="86"/>
      <c r="C64" s="14"/>
      <c r="D64" s="89"/>
      <c r="E64" s="14"/>
      <c r="F64" s="88"/>
      <c r="G64" s="14"/>
      <c r="H64" s="87"/>
      <c r="I64" s="14"/>
      <c r="J64" s="86"/>
      <c r="K64" s="14"/>
      <c r="L64" s="85"/>
      <c r="M64" s="14"/>
      <c r="N64" s="14"/>
      <c r="O64" s="59"/>
      <c r="P64" s="4"/>
      <c r="Q64" s="4"/>
    </row>
    <row r="65" spans="1:17" x14ac:dyDescent="0.2">
      <c r="A65" s="108"/>
      <c r="B65" s="81"/>
      <c r="C65" s="100"/>
      <c r="D65" s="82"/>
      <c r="E65" s="14"/>
      <c r="F65" s="83"/>
      <c r="G65" s="14"/>
      <c r="H65" s="84"/>
      <c r="I65" s="14"/>
      <c r="J65" s="68"/>
      <c r="K65" s="96"/>
      <c r="L65" s="65"/>
      <c r="M65" s="96"/>
      <c r="N65" s="94"/>
      <c r="O65" s="60"/>
    </row>
    <row r="66" spans="1:17" s="5" customFormat="1" ht="7.5" customHeight="1" x14ac:dyDescent="0.2">
      <c r="A66" s="108"/>
      <c r="B66" s="86"/>
      <c r="C66" s="14"/>
      <c r="D66" s="89"/>
      <c r="E66" s="14"/>
      <c r="F66" s="88"/>
      <c r="G66" s="14"/>
      <c r="H66" s="87"/>
      <c r="I66" s="14"/>
      <c r="J66" s="86"/>
      <c r="K66" s="14"/>
      <c r="L66" s="85"/>
      <c r="M66" s="14"/>
      <c r="N66" s="14"/>
      <c r="O66" s="59"/>
      <c r="P66" s="4"/>
      <c r="Q66" s="4"/>
    </row>
    <row r="67" spans="1:17" x14ac:dyDescent="0.2">
      <c r="A67" s="108"/>
      <c r="B67" s="81"/>
      <c r="C67" s="100"/>
      <c r="D67" s="82"/>
      <c r="E67" s="14"/>
      <c r="F67" s="83"/>
      <c r="G67" s="14"/>
      <c r="H67" s="84"/>
      <c r="I67" s="14"/>
      <c r="J67" s="68"/>
      <c r="K67" s="96"/>
      <c r="L67" s="65"/>
      <c r="M67" s="96"/>
      <c r="N67" s="94"/>
      <c r="O67" s="60"/>
    </row>
    <row r="68" spans="1:17" s="5" customFormat="1" ht="7.5" customHeight="1" x14ac:dyDescent="0.2">
      <c r="A68" s="108"/>
      <c r="B68" s="86"/>
      <c r="C68" s="14"/>
      <c r="D68" s="89"/>
      <c r="E68" s="14"/>
      <c r="F68" s="88"/>
      <c r="G68" s="14"/>
      <c r="H68" s="87"/>
      <c r="I68" s="14"/>
      <c r="J68" s="86"/>
      <c r="K68" s="14"/>
      <c r="L68" s="85"/>
      <c r="M68" s="14"/>
      <c r="N68" s="14"/>
      <c r="O68" s="59"/>
      <c r="P68" s="4"/>
      <c r="Q68" s="4"/>
    </row>
    <row r="69" spans="1:17" x14ac:dyDescent="0.2">
      <c r="A69" s="108"/>
      <c r="B69" s="81"/>
      <c r="C69" s="100"/>
      <c r="D69" s="82"/>
      <c r="E69" s="14"/>
      <c r="F69" s="83"/>
      <c r="G69" s="14"/>
      <c r="H69" s="84"/>
      <c r="I69" s="14"/>
      <c r="J69" s="68"/>
      <c r="K69" s="96"/>
      <c r="L69" s="65"/>
      <c r="M69" s="96"/>
      <c r="N69" s="94"/>
      <c r="O69" s="60"/>
    </row>
    <row r="70" spans="1:17" s="5" customFormat="1" ht="7.5" customHeight="1" x14ac:dyDescent="0.2">
      <c r="A70" s="108"/>
      <c r="B70" s="86"/>
      <c r="C70" s="14"/>
      <c r="D70" s="89"/>
      <c r="E70" s="14"/>
      <c r="F70" s="88"/>
      <c r="G70" s="14"/>
      <c r="H70" s="87"/>
      <c r="I70" s="14"/>
      <c r="J70" s="86"/>
      <c r="K70" s="14"/>
      <c r="L70" s="85"/>
      <c r="M70" s="14"/>
      <c r="N70" s="14"/>
      <c r="O70" s="59"/>
      <c r="P70" s="4"/>
      <c r="Q70" s="4"/>
    </row>
    <row r="71" spans="1:17" x14ac:dyDescent="0.2">
      <c r="A71" s="108"/>
      <c r="B71" s="81"/>
      <c r="C71" s="100"/>
      <c r="D71" s="82"/>
      <c r="E71" s="14"/>
      <c r="F71" s="83"/>
      <c r="G71" s="14"/>
      <c r="H71" s="84"/>
      <c r="I71" s="14"/>
      <c r="J71" s="68"/>
      <c r="K71" s="96"/>
      <c r="L71" s="65"/>
      <c r="M71" s="96"/>
      <c r="N71" s="94"/>
      <c r="O71" s="60"/>
    </row>
    <row r="72" spans="1:17" s="5" customFormat="1" ht="7.5" customHeight="1" thickBot="1" x14ac:dyDescent="0.25">
      <c r="A72" s="121"/>
      <c r="B72" s="93"/>
      <c r="C72" s="93"/>
      <c r="D72" s="93"/>
      <c r="E72" s="93"/>
      <c r="F72" s="93"/>
      <c r="G72" s="93"/>
      <c r="H72" s="93"/>
      <c r="I72" s="93"/>
      <c r="J72" s="93"/>
      <c r="K72" s="93"/>
      <c r="L72" s="93"/>
      <c r="M72" s="93"/>
      <c r="N72" s="93"/>
      <c r="O72" s="63"/>
      <c r="P72" s="4"/>
      <c r="Q72" s="4"/>
    </row>
    <row r="73" spans="1:17" ht="15" thickTop="1" x14ac:dyDescent="0.2">
      <c r="A73" s="5"/>
    </row>
    <row r="74" spans="1:17" x14ac:dyDescent="0.2">
      <c r="A74" s="5"/>
    </row>
    <row r="75" spans="1:17" x14ac:dyDescent="0.2">
      <c r="A75" s="5"/>
    </row>
    <row r="76" spans="1:17" x14ac:dyDescent="0.2">
      <c r="A76" s="5"/>
    </row>
    <row r="77" spans="1:17" x14ac:dyDescent="0.2">
      <c r="A77" s="5"/>
    </row>
    <row r="78" spans="1:17" x14ac:dyDescent="0.2">
      <c r="A78" s="5"/>
    </row>
    <row r="79" spans="1:17" x14ac:dyDescent="0.2">
      <c r="A79" s="5"/>
    </row>
    <row r="1123" spans="6:6" x14ac:dyDescent="0.2">
      <c r="F1123" s="50"/>
    </row>
  </sheetData>
  <sheetProtection algorithmName="SHA-512" hashValue="vCcjs3UUx5yVtF7jFTrUKID7Euzcur6j7c6GGEJHaQosEmJLQkZ+vjbi9vUYhSyCm0nFAKUJZ4H85p1NCgsH1w==" saltValue="1xvLjnyp3z3ePrPFU5LdOw==" spinCount="100000" sheet="1" objects="1" scenarios="1" selectLockedCells="1"/>
  <mergeCells count="2">
    <mergeCell ref="B1:J1"/>
    <mergeCell ref="B2:J2"/>
  </mergeCells>
  <dataValidations count="1">
    <dataValidation type="list" allowBlank="1" showInputMessage="1" showErrorMessage="1" sqref="B35 B37 B39 B41 B43 B45 B47 B49 B51 B53 B55 B57 B59 B61 B63 B65 B67 B69 B71" xr:uid="{00000000-0002-0000-0300-000000000000}">
      <formula1>$B$12:$B$28</formula1>
    </dataValidation>
  </dataValidations>
  <pageMargins left="0.25" right="0.25" top="0.25" bottom="0.25" header="0.3" footer="0.3"/>
  <pageSetup scale="7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EL1123"/>
  <sheetViews>
    <sheetView showGridLines="0" zoomScale="80" zoomScaleNormal="80" workbookViewId="0">
      <selection activeCell="F4" sqref="F4"/>
    </sheetView>
  </sheetViews>
  <sheetFormatPr defaultColWidth="9.140625" defaultRowHeight="14.25" x14ac:dyDescent="0.2"/>
  <cols>
    <col min="1" max="1" width="1.42578125" style="1" customWidth="1"/>
    <col min="2" max="2" width="34.28515625" style="24" bestFit="1" customWidth="1"/>
    <col min="3" max="3" width="1.140625" style="53" customWidth="1"/>
    <col min="4" max="4" width="16.140625" style="53" customWidth="1"/>
    <col min="5" max="5" width="1.140625" style="53" customWidth="1"/>
    <col min="6" max="6" width="34.42578125" style="24" customWidth="1"/>
    <col min="7" max="7" width="1.140625" style="53" customWidth="1"/>
    <col min="8" max="8" width="16.140625" style="24" customWidth="1"/>
    <col min="9" max="9" width="1.140625" style="53" customWidth="1"/>
    <col min="10" max="10" width="32.28515625" style="66" bestFit="1" customWidth="1"/>
    <col min="11" max="11" width="1.140625" style="66" customWidth="1"/>
    <col min="12" max="12" width="16.140625" style="24" customWidth="1"/>
    <col min="13" max="13" width="1.140625" style="66" customWidth="1"/>
    <col min="14" max="14" width="16.140625" style="66" customWidth="1"/>
    <col min="15" max="15" width="1.140625" style="66" customWidth="1"/>
    <col min="16" max="16384" width="9.140625" style="24"/>
  </cols>
  <sheetData>
    <row r="1" spans="1:142" ht="15" customHeight="1" thickTop="1" x14ac:dyDescent="0.25">
      <c r="A1" s="104"/>
      <c r="B1" s="153" t="s">
        <v>43</v>
      </c>
      <c r="C1" s="153"/>
      <c r="D1" s="153"/>
      <c r="E1" s="153"/>
      <c r="F1" s="153"/>
      <c r="G1" s="153"/>
      <c r="H1" s="153"/>
      <c r="I1" s="153"/>
      <c r="J1" s="153"/>
      <c r="K1" s="105"/>
      <c r="L1" s="105"/>
      <c r="M1" s="105"/>
      <c r="N1" s="105"/>
      <c r="O1" s="122"/>
      <c r="P1" s="49"/>
      <c r="Q1" s="23"/>
    </row>
    <row r="2" spans="1:142" ht="18" x14ac:dyDescent="0.25">
      <c r="A2" s="106"/>
      <c r="B2" s="154" t="s">
        <v>24</v>
      </c>
      <c r="C2" s="154"/>
      <c r="D2" s="154"/>
      <c r="E2" s="154"/>
      <c r="F2" s="154"/>
      <c r="G2" s="154"/>
      <c r="H2" s="154"/>
      <c r="I2" s="154"/>
      <c r="J2" s="154"/>
      <c r="K2" s="107"/>
      <c r="L2" s="107"/>
      <c r="M2" s="107"/>
      <c r="N2" s="107"/>
      <c r="O2" s="123"/>
      <c r="P2" s="23"/>
      <c r="Q2" s="23"/>
      <c r="R2" s="66"/>
      <c r="S2" s="66"/>
    </row>
    <row r="3" spans="1:142" s="5" customFormat="1" ht="7.5" customHeight="1" x14ac:dyDescent="0.2">
      <c r="A3" s="108"/>
      <c r="B3" s="14"/>
      <c r="C3" s="14"/>
      <c r="D3" s="14"/>
      <c r="E3" s="14"/>
      <c r="F3" s="14"/>
      <c r="G3" s="14"/>
      <c r="H3" s="14"/>
      <c r="I3" s="14"/>
      <c r="J3" s="14"/>
      <c r="K3" s="14"/>
      <c r="L3" s="14"/>
      <c r="M3" s="14"/>
      <c r="N3" s="14"/>
      <c r="O3" s="124"/>
      <c r="P3" s="4"/>
      <c r="Q3" s="4"/>
      <c r="R3" s="4"/>
      <c r="S3" s="4"/>
    </row>
    <row r="4" spans="1:142" x14ac:dyDescent="0.2">
      <c r="A4" s="108"/>
      <c r="B4" s="96" t="s">
        <v>22</v>
      </c>
      <c r="C4" s="14"/>
      <c r="D4" s="14"/>
      <c r="E4" s="14"/>
      <c r="F4" s="76"/>
      <c r="G4" s="14"/>
      <c r="H4" s="96"/>
      <c r="I4" s="14"/>
      <c r="J4" s="96"/>
      <c r="K4" s="96"/>
      <c r="L4" s="96"/>
      <c r="M4" s="96"/>
      <c r="N4" s="96"/>
      <c r="O4" s="98"/>
      <c r="P4" s="66"/>
      <c r="Q4" s="66"/>
      <c r="R4" s="66"/>
      <c r="S4" s="66"/>
    </row>
    <row r="5" spans="1:142" s="5" customFormat="1" ht="7.5" customHeight="1" x14ac:dyDescent="0.25">
      <c r="A5" s="108"/>
      <c r="B5" s="14"/>
      <c r="C5" s="110"/>
      <c r="D5" s="110"/>
      <c r="E5" s="110"/>
      <c r="F5" s="111"/>
      <c r="G5" s="110"/>
      <c r="H5" s="14"/>
      <c r="I5" s="110"/>
      <c r="J5" s="14"/>
      <c r="K5" s="14"/>
      <c r="L5" s="14"/>
      <c r="M5" s="14"/>
      <c r="N5" s="14"/>
      <c r="O5" s="124"/>
      <c r="P5" s="4"/>
      <c r="Q5" s="4"/>
      <c r="R5" s="4"/>
      <c r="S5" s="4"/>
    </row>
    <row r="6" spans="1:142" s="1" customFormat="1" x14ac:dyDescent="0.2">
      <c r="A6" s="108"/>
      <c r="B6" s="112" t="s">
        <v>100</v>
      </c>
      <c r="C6" s="14"/>
      <c r="D6" s="96" t="s">
        <v>20</v>
      </c>
      <c r="E6" s="14"/>
      <c r="F6" s="79"/>
      <c r="G6" s="14"/>
      <c r="H6" s="114" t="s">
        <v>21</v>
      </c>
      <c r="I6" s="14"/>
      <c r="J6" s="80"/>
      <c r="K6" s="14"/>
      <c r="L6" s="14"/>
      <c r="M6" s="14"/>
      <c r="N6" s="14"/>
      <c r="O6" s="124"/>
      <c r="P6" s="4"/>
      <c r="Q6" s="4"/>
      <c r="R6" s="4"/>
      <c r="S6" s="4"/>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row>
    <row r="7" spans="1:142" s="5" customFormat="1" ht="7.5" customHeight="1" x14ac:dyDescent="0.25">
      <c r="A7" s="108"/>
      <c r="B7" s="14"/>
      <c r="C7" s="110"/>
      <c r="D7" s="110"/>
      <c r="E7" s="110"/>
      <c r="F7" s="111"/>
      <c r="G7" s="110"/>
      <c r="H7" s="14"/>
      <c r="I7" s="110"/>
      <c r="J7" s="14"/>
      <c r="K7" s="14"/>
      <c r="L7" s="14"/>
      <c r="M7" s="14"/>
      <c r="N7" s="14"/>
      <c r="O7" s="124"/>
      <c r="P7" s="4"/>
      <c r="Q7" s="4"/>
      <c r="R7" s="4"/>
      <c r="S7" s="4"/>
    </row>
    <row r="8" spans="1:142" x14ac:dyDescent="0.2">
      <c r="A8" s="108"/>
      <c r="B8" s="96" t="s">
        <v>30</v>
      </c>
      <c r="C8" s="116"/>
      <c r="D8" s="116"/>
      <c r="E8" s="116"/>
      <c r="F8" s="68"/>
      <c r="G8" s="116"/>
      <c r="H8" s="96"/>
      <c r="I8" s="116"/>
      <c r="J8" s="96"/>
      <c r="K8" s="96"/>
      <c r="L8" s="96"/>
      <c r="M8" s="96"/>
      <c r="N8" s="96"/>
      <c r="O8" s="98"/>
      <c r="P8" s="66"/>
      <c r="Q8" s="66"/>
      <c r="R8" s="66"/>
      <c r="S8" s="66"/>
    </row>
    <row r="9" spans="1:142" ht="7.5" customHeight="1" x14ac:dyDescent="0.25">
      <c r="A9" s="108"/>
      <c r="B9" s="114"/>
      <c r="C9" s="110"/>
      <c r="D9" s="110"/>
      <c r="E9" s="110"/>
      <c r="F9" s="117"/>
      <c r="G9" s="110"/>
      <c r="H9" s="118"/>
      <c r="I9" s="110"/>
      <c r="J9" s="96"/>
      <c r="K9" s="96"/>
      <c r="L9" s="96"/>
      <c r="M9" s="96"/>
      <c r="N9" s="96"/>
      <c r="O9" s="98"/>
      <c r="P9" s="66"/>
      <c r="Q9" s="66"/>
      <c r="R9" s="66"/>
      <c r="S9" s="66"/>
    </row>
    <row r="10" spans="1:142" x14ac:dyDescent="0.2">
      <c r="A10" s="108"/>
      <c r="B10" s="114" t="s">
        <v>31</v>
      </c>
      <c r="C10" s="14"/>
      <c r="D10" s="14"/>
      <c r="E10" s="14"/>
      <c r="F10" s="117"/>
      <c r="G10" s="14"/>
      <c r="H10" s="96"/>
      <c r="I10" s="14"/>
      <c r="J10" s="96"/>
      <c r="K10" s="96"/>
      <c r="L10" s="96"/>
      <c r="M10" s="96"/>
      <c r="N10" s="96"/>
      <c r="O10" s="98"/>
      <c r="P10" s="66"/>
      <c r="Q10" s="66"/>
      <c r="R10" s="66"/>
      <c r="S10" s="66"/>
    </row>
    <row r="11" spans="1:142" s="5" customFormat="1" ht="7.5" customHeight="1" x14ac:dyDescent="0.25">
      <c r="A11" s="108"/>
      <c r="B11" s="14"/>
      <c r="C11" s="110"/>
      <c r="D11" s="110"/>
      <c r="E11" s="110"/>
      <c r="F11" s="111"/>
      <c r="G11" s="110"/>
      <c r="H11" s="14"/>
      <c r="I11" s="110"/>
      <c r="J11" s="14"/>
      <c r="K11" s="14"/>
      <c r="L11" s="14"/>
      <c r="M11" s="14"/>
      <c r="N11" s="14"/>
      <c r="O11" s="124"/>
      <c r="P11" s="4"/>
      <c r="Q11" s="4"/>
      <c r="R11" s="4"/>
      <c r="S11" s="4"/>
    </row>
    <row r="12" spans="1:142" x14ac:dyDescent="0.2">
      <c r="A12" s="108"/>
      <c r="B12" s="119" t="s">
        <v>114</v>
      </c>
      <c r="C12" s="120"/>
      <c r="D12" s="120"/>
      <c r="E12" s="120"/>
      <c r="F12" s="91">
        <f>SUM(IF(B35="1010 Salary",L35,0))+(IF(B37="1010 Salary",L37,0))+(IF(B39="1010 Salary",L39,0))+(IF(B41="1010 Salary",L41,0))+(IF(B43="1010 Salary",L43,0))+(IF(B45="1010 Salary",L45,0))+(IF(B47="1010 Salary",L47,0))+(IF(B49="1010 Salary",L49,0))+(IF(B51="1010 Salary",L51,0))+(IF(B53="1010 Salary",L53,0))+(IF(B55="1010 Salary",L55,0))+(IF(B57="1010 Salary",L57,0))+(IF(B59="1010 Salary",L59,0))+(IF(B61="1010 Salary",L61,0))+(IF(B63="1010 Salary",L63,0))+(IF(B65="1010 Salary",L65,0))+(IF(B67="1010 Salary",L67,0))+(IF(B69="1010 Salary",L69,0))+(IF(B71="1010 Salary",L71,0))+(IF(B73="1010 Salary",L73,0))+(IF(B75="1010 Salary",L75,0))+(IF(B77="1010 Salary",L77,0))</f>
        <v>0</v>
      </c>
      <c r="G12" s="120"/>
      <c r="H12" s="96"/>
      <c r="I12" s="120"/>
      <c r="J12" s="96"/>
      <c r="K12" s="96"/>
      <c r="L12" s="96"/>
      <c r="M12" s="96"/>
      <c r="N12" s="96"/>
      <c r="O12" s="98"/>
      <c r="P12" s="66"/>
      <c r="Q12" s="66"/>
      <c r="R12" s="66"/>
      <c r="S12" s="66"/>
    </row>
    <row r="13" spans="1:142" s="5" customFormat="1" ht="7.5" customHeight="1" x14ac:dyDescent="0.2">
      <c r="A13" s="108"/>
      <c r="B13" s="14"/>
      <c r="C13" s="120"/>
      <c r="D13" s="120"/>
      <c r="E13" s="120"/>
      <c r="F13" s="85"/>
      <c r="G13" s="120"/>
      <c r="H13" s="14"/>
      <c r="I13" s="120"/>
      <c r="J13" s="14"/>
      <c r="K13" s="14"/>
      <c r="L13" s="14"/>
      <c r="M13" s="14"/>
      <c r="N13" s="14"/>
      <c r="O13" s="124"/>
      <c r="P13" s="4"/>
      <c r="Q13" s="4"/>
      <c r="R13" s="4"/>
      <c r="S13" s="4"/>
    </row>
    <row r="14" spans="1:142" x14ac:dyDescent="0.2">
      <c r="A14" s="108"/>
      <c r="B14" s="119" t="s">
        <v>115</v>
      </c>
      <c r="C14" s="14"/>
      <c r="D14" s="14"/>
      <c r="E14" s="14"/>
      <c r="F14" s="91">
        <f>SUM(IF(B35="1020 Fringe Benefits",L35,0))+(IF(B37="1020 Fringe Benefits",L37,0))+(IF(B39="1020 Fringe Benefits",L39,0))+(IF(B41="1020 Fringe Benefits",L41,0))+(IF(B43="1020 Fringe Benefits",L43,0))+(IF(B45="1020 Fringe Benefits",L45,0))+(IF(B47="1020 Fringe Benefits",L47,0))+(IF(B49="1020 Fringe Benefits",L49,0))+(IF(B51="1020 Fringe Benefits",L51,0))+(IF(B53="1020 Fringe Benefits",L53,0))+(IF(B55="1020 Fringe Benefits",L55,0))+(IF(B57="1020 Fringe Benefits",L57,0))+(IF(B59="1020 Fringe Benefits",L59,0))+(IF(B61="1020 Fringe Benefits",L61,0))+(IF(B63="1020 Fringe Benefits",L63,0))+(IF(B65="1020 Fringe Benefits",L65,0))+(IF(B67="1020 Fringe Benefits",L67,0))+(IF(B69="1020 Fringe Benefits",L69,0))+(IF(B71="1020 Fringe Benefits",L71,0))+(IF(B73="1020 Fringe Benefits",L73,0))+(IF(B75="1020 Fringe Benefits",L75,0))+(IF(B77="1020 Fringe Benefits",L77,0))</f>
        <v>0</v>
      </c>
      <c r="G14" s="14"/>
      <c r="H14" s="96"/>
      <c r="I14" s="14"/>
      <c r="J14" s="96"/>
      <c r="K14" s="96"/>
      <c r="L14" s="97"/>
      <c r="M14" s="96"/>
      <c r="N14" s="96"/>
      <c r="O14" s="98"/>
    </row>
    <row r="15" spans="1:142" s="5" customFormat="1" ht="7.5" customHeight="1" x14ac:dyDescent="0.2">
      <c r="A15" s="108"/>
      <c r="B15" s="14"/>
      <c r="C15" s="120"/>
      <c r="D15" s="120"/>
      <c r="E15" s="120"/>
      <c r="F15" s="85"/>
      <c r="G15" s="120"/>
      <c r="H15" s="14"/>
      <c r="I15" s="120"/>
      <c r="J15" s="14"/>
      <c r="K15" s="14"/>
      <c r="L15" s="14"/>
      <c r="M15" s="14"/>
      <c r="N15" s="14"/>
      <c r="O15" s="124"/>
      <c r="P15" s="4"/>
      <c r="Q15" s="4"/>
    </row>
    <row r="16" spans="1:142" x14ac:dyDescent="0.2">
      <c r="A16" s="108"/>
      <c r="B16" s="119" t="s">
        <v>17</v>
      </c>
      <c r="C16" s="14"/>
      <c r="D16" s="14"/>
      <c r="E16" s="14"/>
      <c r="F16" s="91">
        <f>SUM(IF(B35="1040  Quality Assurance",L35,0))+(IF(B37="1040  Quality Assurance",L37,0))+(IF(B39="1040  Quality Assurance",L39,0))+(IF(B41="1040  Quality Assurance",L41,0))+(IF(B43="1040  Quality Assurance",L43,0))+(IF(B45="1040  Quality Assurance",L45,0))+(IF(B47="1040  Quality Assurance",L47,0))+(IF(B49="1040  Quality Assurance",L49,0))+(IF(B51="1040  Quality Assurance",L51,0))+(IF(B53="1040  Quality Assurance",L53,0))+(IF(B55="1040  Quality Assurance",L55,0))+(IF(B57="1040  Quality Assurance",L57,0))+(IF(B59="1040  Quality Assurance",L59,0))+(IF(B61="1040  Quality Assurance",L61,0))+(IF(B63="1040  Quality Assurance",L63,0))+(IF(B65="1040  Quality Assurance",L65,0))+(IF(B67="1040  Quality Assurance",L67,0))+(IF(B69="1040  Quality Assurance",L69,0))+(IF(B71="1040  Quality Assurance",L71,0))+(IF(B73="1040  Quality Assurance",L73,0))+(IF(B75="1040  Quality Assurance",L75,0))+(IF(B77="1040  Quality Assurance",L77,0))</f>
        <v>0</v>
      </c>
      <c r="G16" s="14"/>
      <c r="H16" s="96"/>
      <c r="I16" s="14"/>
      <c r="J16" s="96"/>
      <c r="K16" s="96"/>
      <c r="L16" s="97"/>
      <c r="M16" s="96"/>
      <c r="N16" s="96"/>
      <c r="O16" s="98"/>
    </row>
    <row r="17" spans="1:17" s="5" customFormat="1" ht="7.5" customHeight="1" x14ac:dyDescent="0.2">
      <c r="A17" s="108"/>
      <c r="B17" s="14"/>
      <c r="C17" s="120"/>
      <c r="D17" s="120"/>
      <c r="E17" s="120"/>
      <c r="F17" s="85"/>
      <c r="G17" s="120"/>
      <c r="H17" s="14"/>
      <c r="I17" s="120"/>
      <c r="J17" s="14"/>
      <c r="K17" s="14"/>
      <c r="L17" s="14"/>
      <c r="M17" s="14"/>
      <c r="N17" s="14"/>
      <c r="O17" s="124"/>
      <c r="P17" s="4"/>
      <c r="Q17" s="4"/>
    </row>
    <row r="18" spans="1:17" x14ac:dyDescent="0.2">
      <c r="A18" s="108"/>
      <c r="B18" s="119" t="s">
        <v>96</v>
      </c>
      <c r="C18" s="14"/>
      <c r="D18" s="14"/>
      <c r="E18" s="14"/>
      <c r="F18" s="91">
        <f>SUM(IF(B35="1045 Training",L35,0))+(IF(B37="1045 Training",L37,0))+(IF(B39="1045 Training",L39,0))+(IF(B41="1045 Training",L41,0))+(IF(B43="1045 Training",L43,0))+(IF(B45="1045 Training",L45,0))+(IF(B47="1045 Training",L47,0))+(IF(B49="1045 Training",L49,0))+(IF(B51="1045 Training",L51,0))+(IF(B53="1045 Training",L53,0))+(IF(B55="1045 Training",L55,0))+(IF(B57="1045 Training",L57,0))+(IF(B59="1045 Training",L59,0))+(IF(B61="1045 Training",L61,0))+(IF(B63="1045 Training",L63,0))+(IF(B65="1045 Training",L65,0))+(IF(B67="1045 Training",L67,0))+(IF(B69="1045 Training",L69,0))+(IF(B71="1045 Training",L71,0))+(IF(B73="1045 Training",L73,0))+(IF(B75="1045 Training",L75,0))+(IF(B77="1045 Training",L77,0))</f>
        <v>0</v>
      </c>
      <c r="G18" s="14"/>
      <c r="H18" s="96"/>
      <c r="I18" s="14"/>
      <c r="J18" s="96"/>
      <c r="K18" s="96"/>
      <c r="L18" s="97"/>
      <c r="M18" s="96"/>
      <c r="N18" s="96"/>
      <c r="O18" s="98"/>
    </row>
    <row r="19" spans="1:17" s="5" customFormat="1" ht="7.5" customHeight="1" x14ac:dyDescent="0.2">
      <c r="A19" s="108"/>
      <c r="B19" s="14"/>
      <c r="C19" s="120"/>
      <c r="D19" s="120"/>
      <c r="E19" s="120"/>
      <c r="F19" s="85"/>
      <c r="G19" s="120"/>
      <c r="H19" s="14"/>
      <c r="I19" s="120"/>
      <c r="J19" s="14"/>
      <c r="K19" s="14"/>
      <c r="L19" s="14"/>
      <c r="M19" s="14"/>
      <c r="N19" s="14"/>
      <c r="O19" s="124"/>
      <c r="P19" s="4"/>
      <c r="Q19" s="4"/>
    </row>
    <row r="20" spans="1:17" x14ac:dyDescent="0.2">
      <c r="A20" s="108"/>
      <c r="B20" s="119" t="s">
        <v>97</v>
      </c>
      <c r="C20" s="14"/>
      <c r="D20" s="14"/>
      <c r="E20" s="14"/>
      <c r="F20" s="91">
        <f>SUM(IF(B35="1050 Travel",L35,0))+(IF(B37="1050 Travel",L37,0))+(IF(B39="1050 Travel",L39,0))+(IF(B41="1050 Travel",L41,0))+(IF(B43="1050 Travel",L43,0))+(IF(B45="1050 Travel",L45,0))+(IF(B47="1050 Travel",L47,0))+(IF(B49="1050 Travel",L49,0))+(IF(B51="1050 Travel",L51,0))+(IF(B53="1050 Travel",L53,0))+(IF(B55="1050 Travel",L55,0))+(IF(B57="1050 Travel",L57,0))+(IF(B59="1050 Travel",L59,0))+(IF(B61="1050 Travel",L61,0))+(IF(B63="1050 Travel",L63,0))+(IF(B65="1050 Travel",L65,0))+(IF(B67="1050 Travel",L67,0))+(IF(B69="1050 Travel",L69,0))+(IF(B71="1050 Travel",L71,0))+(IF(B73="1050 Travel",L73,0))+(IF(B75="1050 Travel",L75,0))+(IF(B77="1050 Travel",L77,0))</f>
        <v>0</v>
      </c>
      <c r="G20" s="14"/>
      <c r="H20" s="96"/>
      <c r="I20" s="14"/>
      <c r="J20" s="96"/>
      <c r="K20" s="96"/>
      <c r="L20" s="97"/>
      <c r="M20" s="96"/>
      <c r="N20" s="96"/>
      <c r="O20" s="98"/>
    </row>
    <row r="21" spans="1:17" s="5" customFormat="1" ht="7.5" customHeight="1" x14ac:dyDescent="0.2">
      <c r="A21" s="108"/>
      <c r="B21" s="14"/>
      <c r="C21" s="120"/>
      <c r="D21" s="120"/>
      <c r="E21" s="120"/>
      <c r="F21" s="85"/>
      <c r="G21" s="120"/>
      <c r="H21" s="14"/>
      <c r="I21" s="120"/>
      <c r="J21" s="14"/>
      <c r="K21" s="14"/>
      <c r="L21" s="14"/>
      <c r="M21" s="14"/>
      <c r="N21" s="14"/>
      <c r="O21" s="124"/>
      <c r="P21" s="4"/>
      <c r="Q21" s="4"/>
    </row>
    <row r="22" spans="1:17" x14ac:dyDescent="0.2">
      <c r="A22" s="108"/>
      <c r="B22" s="119" t="s">
        <v>98</v>
      </c>
      <c r="C22" s="14"/>
      <c r="D22" s="14"/>
      <c r="E22" s="14"/>
      <c r="F22" s="91">
        <f>SUM(IF(B35="1055 Supplies and Materials",L35,0))+(IF(B37="1055 Supplies and Materials",L37,0))+(IF(B39="1055 Supplies and Materials",L39,0))+(IF(B41="1055 Supplies and Materials",L41,0))+(IF(B43="1055 Supplies and Materials",L43,0))+(IF(B45="1055 Supplies and Materials",L45,0))+(IF(B47="1055 Supplies and Materials",L47,0))+(IF(B49="1055 Supplies and Materials",L49,0))+(IF(B51="1055 Supplies and Materials",L51,0))+(IF(B53="1055 Supplies and Materials",L53,0))+(IF(B55="1055 Supplies and Materials",L55,0))+(IF(B57="1055 Supplies and Materials",L57,0))+(IF(B59="1055 Supplies and Materials",L59,0))+(IF(B61="1055 Supplies and Materials",L61,0))+(IF(B63="1055 Supplies and Materials",L63,0))+(IF(B65="1055 Supplies and Materials",L65,0))+(IF(B67="1055 Supplies and Materials",L67,0))+(IF(B69="1055 Supplies and Materials",L69,0))+(IF(B71="1055 Supplies and Materials",L71,0))+(IF(B73="1055 Supplies and Materials",L73,0))+(IF(B75="1055 Supplies and Materials",L75,0))+(IF(B77="1055 Supplies and Materials",L77,0))</f>
        <v>0</v>
      </c>
      <c r="G22" s="14"/>
      <c r="H22" s="96"/>
      <c r="I22" s="14"/>
      <c r="J22" s="96"/>
      <c r="K22" s="96"/>
      <c r="L22" s="97"/>
      <c r="M22" s="96"/>
      <c r="N22" s="96"/>
      <c r="O22" s="98"/>
    </row>
    <row r="23" spans="1:17" s="5" customFormat="1" ht="7.5" customHeight="1" x14ac:dyDescent="0.2">
      <c r="A23" s="108"/>
      <c r="B23" s="14"/>
      <c r="C23" s="120"/>
      <c r="D23" s="120"/>
      <c r="E23" s="120"/>
      <c r="F23" s="85"/>
      <c r="G23" s="120"/>
      <c r="H23" s="14"/>
      <c r="I23" s="120"/>
      <c r="J23" s="14"/>
      <c r="K23" s="14"/>
      <c r="L23" s="14"/>
      <c r="M23" s="14"/>
      <c r="N23" s="14"/>
      <c r="O23" s="124"/>
      <c r="P23" s="4"/>
      <c r="Q23" s="4"/>
    </row>
    <row r="24" spans="1:17" x14ac:dyDescent="0.2">
      <c r="A24" s="108"/>
      <c r="B24" s="119" t="s">
        <v>18</v>
      </c>
      <c r="C24" s="14"/>
      <c r="D24" s="14"/>
      <c r="E24" s="14"/>
      <c r="F24" s="91">
        <f>SUM(IF(B35="1060  Start-up Costs",L35,0))+(IF(B37="1060  Start-up Costs",L37,0))+(IF(B39="1060  Start-up Costs",L39,0))+(IF(B41="1060  Start-up Costs",L41,0))+(IF(B43="1060  Start-up Costs",L43,0))+(IF(B45="1060  Start-up Costs",L45,0))+(IF(B47="1060  Start-up Costs",L47,0))+(IF(B49="1060  Start-up Costs",L49,0))+(IF(B51="1060  Start-up Costs",L51,0))+(IF(B53="1060  Start-up Costs",L53,0))+(IF(B55="1060  Start-up Costs",L55,0))+(IF(B57="1060  Start-up Costs",L57,0))+(IF(B59="1060  Start-up Costs",L59,0))+(IF(B61="1060  Start-up Costs",L61,0))+(IF(B63="1060  Start-up Costs",L63,0))+(IF(B65="1060  Start-up Costs",L65,0))+(IF(B67="1060  Start-up Costs",L67,0))+(IF(B69="1060  Start-up Costs",L69,0))+(IF(B71="1060  Start-up Costs",L71,0))+(IF(B73="1060  Start-up Costs",L73,0))+(IF(B75="1060  Start-up Costs",L75,0))+(IF(B77="1060  Start-up Costs",L77,0))</f>
        <v>0</v>
      </c>
      <c r="G24" s="14"/>
      <c r="H24" s="96"/>
      <c r="I24" s="14"/>
      <c r="J24" s="96"/>
      <c r="K24" s="96"/>
      <c r="L24" s="97"/>
      <c r="M24" s="96"/>
      <c r="N24" s="96"/>
      <c r="O24" s="98"/>
    </row>
    <row r="25" spans="1:17" s="5" customFormat="1" ht="7.5" customHeight="1" x14ac:dyDescent="0.2">
      <c r="A25" s="108"/>
      <c r="B25" s="14"/>
      <c r="C25" s="120"/>
      <c r="D25" s="120"/>
      <c r="E25" s="120"/>
      <c r="F25" s="85"/>
      <c r="G25" s="120"/>
      <c r="H25" s="14"/>
      <c r="I25" s="120"/>
      <c r="J25" s="14"/>
      <c r="K25" s="14"/>
      <c r="L25" s="14"/>
      <c r="M25" s="14"/>
      <c r="N25" s="14"/>
      <c r="O25" s="124"/>
      <c r="P25" s="4"/>
      <c r="Q25" s="4"/>
    </row>
    <row r="26" spans="1:17" x14ac:dyDescent="0.2">
      <c r="A26" s="108"/>
      <c r="B26" s="119" t="s">
        <v>99</v>
      </c>
      <c r="C26" s="14"/>
      <c r="D26" s="14"/>
      <c r="E26" s="14"/>
      <c r="F26" s="91">
        <f>SUM(IF(B35="1065 Other Direct Costs",L35,0))+(IF(B37="1065 Other Direct Costs",L37,0))+(IF(B39="1065 Other Direct Costs",L39,0))+(IF(B41="1065 Other Direct Costs",L41,0))+(IF(B43="1065 Other Direct Costs",L43,0))+(IF(B45="1065 Other Direct Costs",L45,0))+(IF(B47="1065 Other Direct Costs",L47,0))+(IF(B49="1065 Other Direct Costs",L49,0))+(IF(B51="1065 Other Direct Costs",L51,0))+(IF(B53="1065 Other Direct Costs",L53,0))+(IF(B55="1065 Other Direct Costs",L55,0))+(IF(B57="1065 Other Direct Costs",L57,0))+(IF(B59="1065 Other Direct Costs",L59,0))+(IF(B61="1065 Other Direct Costs",L61,0))+(IF(B63="1065 Other Direct Costs",L63,0))+(IF(B65="1065 Other Direct Costs",L65,0))+(IF(B67="1065 Other Direct Costs",L67,0))+(IF(B69="1065 Other Direct Costs",L69,0))+(IF(B71="1065 Other Direct Costs",L71,0))+(IF(B73="1065 Other Direct Costs",L73,0))+(IF(B75="1065 Other Direct Costs",L75,0))+(IF(B77="1065 Other Direct Costs",L77,0))</f>
        <v>0</v>
      </c>
      <c r="G26" s="14"/>
      <c r="H26" s="96"/>
      <c r="I26" s="14"/>
      <c r="J26" s="96"/>
      <c r="K26" s="96"/>
      <c r="L26" s="97"/>
      <c r="M26" s="96"/>
      <c r="N26" s="96"/>
      <c r="O26" s="98"/>
    </row>
    <row r="27" spans="1:17" s="5" customFormat="1" ht="7.5" customHeight="1" x14ac:dyDescent="0.2">
      <c r="A27" s="108"/>
      <c r="B27" s="14"/>
      <c r="C27" s="120"/>
      <c r="D27" s="120"/>
      <c r="E27" s="120"/>
      <c r="F27" s="85"/>
      <c r="G27" s="120"/>
      <c r="H27" s="14"/>
      <c r="I27" s="120"/>
      <c r="J27" s="14"/>
      <c r="K27" s="14"/>
      <c r="L27" s="14"/>
      <c r="M27" s="14"/>
      <c r="N27" s="14"/>
      <c r="O27" s="124"/>
      <c r="P27" s="4"/>
      <c r="Q27" s="4"/>
    </row>
    <row r="28" spans="1:17" x14ac:dyDescent="0.2">
      <c r="A28" s="108"/>
      <c r="B28" s="119" t="s">
        <v>19</v>
      </c>
      <c r="C28" s="14"/>
      <c r="D28" s="14"/>
      <c r="E28" s="14"/>
      <c r="F28" s="91">
        <f>SUM(IF(B35="1070  Indirect Costs",L35,0))+(IF(B37="1070  Indirect Costs",L37,0))+(IF(B39="1070  Indirect Costs",L39,0))+(IF(B41="1070  Indirect Costs",L41,0))+(IF(B43="1070  Indirect Costs",L43,0))+(IF(B45="1070  Indirect Costs",L45,0))+(IF(B47="1070  Indirect Costs",L47,0))+(IF(B49="1070  Indirect Costs",L49,0))+(IF(B51="1070  Indirect Costs",L51,0))+(IF(B53="1070  Indirect Costs",L53,0))+(IF(B55="1070  Indirect Costs",L55,0))+(IF(B57="1070  Indirect Costs",L57,0))+(IF(B59="1070  Indirect Costs",L59,0))+(IF(B61="1070  Indirect Costs",L61,0))+(IF(B63="1070  Indirect Costs",L63,0))+(IF(B65="1070  Indirect Costs",L65,0))+(IF(B67="1070  Indirect Costs",L67,0))+(IF(B69="1070  Indirect Costs",L69,0))+(IF(B71="1070  Indirect Costs",L71,0))+(IF(B73="1070  Indirect Costs",L73,0))+(IF(B75="1070  Indirect Costs",L75,0))+(IF(B77="1070  Indirect Costs",L77,0))</f>
        <v>0</v>
      </c>
      <c r="G28" s="14"/>
      <c r="H28" s="96"/>
      <c r="I28" s="14"/>
      <c r="J28" s="96"/>
      <c r="K28" s="96"/>
      <c r="L28" s="97"/>
      <c r="M28" s="96"/>
      <c r="N28" s="96"/>
      <c r="O28" s="98"/>
    </row>
    <row r="29" spans="1:17" s="5" customFormat="1" ht="7.5" customHeight="1" x14ac:dyDescent="0.2">
      <c r="A29" s="108"/>
      <c r="B29" s="14"/>
      <c r="C29" s="120"/>
      <c r="D29" s="120"/>
      <c r="E29" s="120"/>
      <c r="F29" s="85"/>
      <c r="G29" s="120"/>
      <c r="H29" s="14"/>
      <c r="I29" s="120"/>
      <c r="J29" s="14"/>
      <c r="K29" s="14"/>
      <c r="L29" s="14"/>
      <c r="M29" s="14"/>
      <c r="N29" s="14"/>
      <c r="O29" s="124"/>
      <c r="P29" s="4"/>
      <c r="Q29" s="4"/>
    </row>
    <row r="30" spans="1:17" x14ac:dyDescent="0.2">
      <c r="A30" s="108"/>
      <c r="B30" s="114" t="s">
        <v>32</v>
      </c>
      <c r="C30" s="14"/>
      <c r="D30" s="14"/>
      <c r="E30" s="14"/>
      <c r="F30" s="91">
        <f>SUM(F12:F28)</f>
        <v>0</v>
      </c>
      <c r="G30" s="14"/>
      <c r="H30" s="96"/>
      <c r="I30" s="14"/>
      <c r="J30" s="96"/>
      <c r="K30" s="96"/>
      <c r="L30" s="97"/>
      <c r="M30" s="96"/>
      <c r="N30" s="96"/>
      <c r="O30" s="98"/>
    </row>
    <row r="31" spans="1:17" x14ac:dyDescent="0.2">
      <c r="A31" s="108"/>
      <c r="B31" s="96"/>
      <c r="C31" s="14"/>
      <c r="D31" s="14"/>
      <c r="E31" s="14"/>
      <c r="F31" s="96"/>
      <c r="G31" s="14"/>
      <c r="H31" s="96"/>
      <c r="I31" s="14"/>
      <c r="J31" s="96"/>
      <c r="K31" s="96"/>
      <c r="L31" s="97"/>
      <c r="M31" s="96"/>
      <c r="N31" s="96"/>
      <c r="O31" s="98"/>
    </row>
    <row r="32" spans="1:17" x14ac:dyDescent="0.2">
      <c r="A32" s="108"/>
      <c r="B32" s="114" t="s">
        <v>33</v>
      </c>
      <c r="C32" s="14"/>
      <c r="D32" s="14"/>
      <c r="E32" s="14"/>
      <c r="F32" s="96"/>
      <c r="G32" s="14"/>
      <c r="H32" s="96"/>
      <c r="I32" s="14"/>
      <c r="J32" s="96"/>
      <c r="K32" s="96"/>
      <c r="L32" s="97"/>
      <c r="M32" s="96"/>
      <c r="N32" s="96"/>
      <c r="O32" s="98"/>
    </row>
    <row r="33" spans="1:17" ht="36" customHeight="1" x14ac:dyDescent="0.2">
      <c r="A33" s="108"/>
      <c r="B33" s="95" t="s">
        <v>103</v>
      </c>
      <c r="C33" s="14"/>
      <c r="D33" s="95" t="s">
        <v>12</v>
      </c>
      <c r="E33" s="14"/>
      <c r="F33" s="95" t="s">
        <v>101</v>
      </c>
      <c r="G33" s="14"/>
      <c r="H33" s="96" t="s">
        <v>46</v>
      </c>
      <c r="I33" s="14"/>
      <c r="J33" s="96" t="s">
        <v>102</v>
      </c>
      <c r="K33" s="96"/>
      <c r="L33" s="97" t="s">
        <v>1</v>
      </c>
      <c r="M33" s="96"/>
      <c r="N33" s="95" t="s">
        <v>23</v>
      </c>
      <c r="O33" s="98"/>
    </row>
    <row r="34" spans="1:17" s="5" customFormat="1" ht="7.5" customHeight="1" x14ac:dyDescent="0.2">
      <c r="A34" s="108"/>
      <c r="B34" s="14"/>
      <c r="C34" s="14"/>
      <c r="D34" s="14"/>
      <c r="E34" s="14"/>
      <c r="F34" s="14"/>
      <c r="G34" s="14"/>
      <c r="H34" s="14"/>
      <c r="I34" s="14"/>
      <c r="J34" s="14"/>
      <c r="K34" s="14"/>
      <c r="L34" s="14"/>
      <c r="M34" s="14"/>
      <c r="N34" s="14"/>
      <c r="O34" s="124"/>
      <c r="P34" s="4"/>
      <c r="Q34" s="4"/>
    </row>
    <row r="35" spans="1:17" x14ac:dyDescent="0.2">
      <c r="A35" s="108"/>
      <c r="B35" s="81"/>
      <c r="C35" s="100"/>
      <c r="D35" s="82"/>
      <c r="E35" s="14"/>
      <c r="F35" s="83"/>
      <c r="G35" s="14"/>
      <c r="H35" s="84"/>
      <c r="I35" s="14"/>
      <c r="J35" s="68"/>
      <c r="K35" s="96"/>
      <c r="L35" s="65"/>
      <c r="M35" s="96"/>
      <c r="N35" s="94"/>
      <c r="O35" s="98"/>
    </row>
    <row r="36" spans="1:17" s="5" customFormat="1" ht="7.5" customHeight="1" x14ac:dyDescent="0.2">
      <c r="A36" s="108"/>
      <c r="B36" s="86"/>
      <c r="C36" s="14"/>
      <c r="D36" s="89"/>
      <c r="E36" s="14"/>
      <c r="F36" s="88"/>
      <c r="G36" s="14"/>
      <c r="H36" s="87"/>
      <c r="I36" s="14"/>
      <c r="J36" s="86"/>
      <c r="K36" s="14"/>
      <c r="L36" s="85"/>
      <c r="M36" s="14"/>
      <c r="N36" s="14"/>
      <c r="O36" s="124"/>
      <c r="P36" s="4"/>
      <c r="Q36" s="4"/>
    </row>
    <row r="37" spans="1:17" x14ac:dyDescent="0.2">
      <c r="A37" s="108"/>
      <c r="B37" s="81"/>
      <c r="C37" s="100"/>
      <c r="D37" s="82"/>
      <c r="E37" s="96"/>
      <c r="F37" s="83"/>
      <c r="G37" s="96"/>
      <c r="H37" s="84"/>
      <c r="I37" s="96"/>
      <c r="J37" s="68"/>
      <c r="K37" s="96"/>
      <c r="L37" s="65"/>
      <c r="M37" s="96"/>
      <c r="N37" s="94"/>
      <c r="O37" s="98"/>
    </row>
    <row r="38" spans="1:17" s="5" customFormat="1" ht="7.5" customHeight="1" x14ac:dyDescent="0.2">
      <c r="A38" s="108"/>
      <c r="B38" s="86"/>
      <c r="C38" s="14"/>
      <c r="D38" s="89"/>
      <c r="E38" s="14"/>
      <c r="F38" s="88"/>
      <c r="G38" s="14"/>
      <c r="H38" s="87"/>
      <c r="I38" s="14"/>
      <c r="J38" s="86"/>
      <c r="K38" s="14"/>
      <c r="L38" s="85"/>
      <c r="M38" s="14"/>
      <c r="N38" s="14"/>
      <c r="O38" s="124"/>
      <c r="P38" s="4"/>
      <c r="Q38" s="4"/>
    </row>
    <row r="39" spans="1:17" x14ac:dyDescent="0.2">
      <c r="A39" s="108"/>
      <c r="B39" s="81"/>
      <c r="C39" s="100"/>
      <c r="D39" s="82"/>
      <c r="E39" s="14"/>
      <c r="F39" s="83"/>
      <c r="G39" s="14"/>
      <c r="H39" s="84"/>
      <c r="I39" s="14"/>
      <c r="J39" s="68"/>
      <c r="K39" s="96"/>
      <c r="L39" s="65"/>
      <c r="M39" s="96"/>
      <c r="N39" s="94"/>
      <c r="O39" s="98"/>
    </row>
    <row r="40" spans="1:17" s="5" customFormat="1" ht="7.5" customHeight="1" x14ac:dyDescent="0.2">
      <c r="A40" s="108"/>
      <c r="B40" s="86"/>
      <c r="C40" s="14"/>
      <c r="D40" s="89"/>
      <c r="E40" s="14"/>
      <c r="F40" s="88"/>
      <c r="G40" s="14"/>
      <c r="H40" s="87"/>
      <c r="I40" s="14"/>
      <c r="J40" s="86"/>
      <c r="K40" s="14"/>
      <c r="L40" s="85"/>
      <c r="M40" s="14"/>
      <c r="N40" s="14"/>
      <c r="O40" s="124"/>
      <c r="P40" s="4"/>
      <c r="Q40" s="4"/>
    </row>
    <row r="41" spans="1:17" x14ac:dyDescent="0.2">
      <c r="A41" s="108"/>
      <c r="B41" s="81"/>
      <c r="C41" s="100"/>
      <c r="D41" s="82"/>
      <c r="E41" s="14"/>
      <c r="F41" s="83"/>
      <c r="G41" s="14"/>
      <c r="H41" s="84"/>
      <c r="I41" s="14"/>
      <c r="J41" s="68"/>
      <c r="K41" s="96"/>
      <c r="L41" s="65"/>
      <c r="M41" s="96"/>
      <c r="N41" s="94"/>
      <c r="O41" s="98"/>
    </row>
    <row r="42" spans="1:17" s="5" customFormat="1" ht="7.5" customHeight="1" x14ac:dyDescent="0.2">
      <c r="A42" s="108"/>
      <c r="B42" s="86"/>
      <c r="C42" s="14"/>
      <c r="D42" s="89"/>
      <c r="E42" s="14"/>
      <c r="F42" s="88"/>
      <c r="G42" s="14"/>
      <c r="H42" s="87"/>
      <c r="I42" s="14"/>
      <c r="J42" s="86"/>
      <c r="K42" s="14"/>
      <c r="L42" s="85"/>
      <c r="M42" s="14"/>
      <c r="N42" s="14"/>
      <c r="O42" s="124"/>
      <c r="P42" s="4"/>
      <c r="Q42" s="4"/>
    </row>
    <row r="43" spans="1:17" x14ac:dyDescent="0.2">
      <c r="A43" s="108"/>
      <c r="B43" s="81"/>
      <c r="C43" s="100"/>
      <c r="D43" s="82"/>
      <c r="E43" s="96"/>
      <c r="F43" s="83"/>
      <c r="G43" s="96"/>
      <c r="H43" s="84"/>
      <c r="I43" s="96"/>
      <c r="J43" s="68"/>
      <c r="K43" s="96"/>
      <c r="L43" s="65"/>
      <c r="M43" s="96"/>
      <c r="N43" s="94"/>
      <c r="O43" s="98"/>
    </row>
    <row r="44" spans="1:17" s="5" customFormat="1" ht="7.5" customHeight="1" x14ac:dyDescent="0.2">
      <c r="A44" s="108"/>
      <c r="B44" s="86"/>
      <c r="C44" s="88"/>
      <c r="D44" s="90"/>
      <c r="E44" s="88"/>
      <c r="F44" s="88"/>
      <c r="G44" s="88"/>
      <c r="H44" s="87"/>
      <c r="I44" s="88"/>
      <c r="J44" s="86"/>
      <c r="K44" s="14"/>
      <c r="L44" s="85"/>
      <c r="M44" s="14"/>
      <c r="N44" s="14"/>
      <c r="O44" s="124"/>
      <c r="P44" s="4"/>
      <c r="Q44" s="4"/>
    </row>
    <row r="45" spans="1:17" x14ac:dyDescent="0.2">
      <c r="A45" s="108"/>
      <c r="B45" s="81"/>
      <c r="C45" s="100"/>
      <c r="D45" s="82"/>
      <c r="E45" s="96"/>
      <c r="F45" s="83"/>
      <c r="G45" s="96"/>
      <c r="H45" s="84"/>
      <c r="I45" s="96"/>
      <c r="J45" s="68"/>
      <c r="K45" s="96"/>
      <c r="L45" s="65"/>
      <c r="M45" s="96"/>
      <c r="N45" s="94"/>
      <c r="O45" s="98"/>
    </row>
    <row r="46" spans="1:17" s="5" customFormat="1" ht="7.5" customHeight="1" x14ac:dyDescent="0.2">
      <c r="A46" s="108"/>
      <c r="B46" s="86"/>
      <c r="C46" s="14"/>
      <c r="D46" s="89"/>
      <c r="E46" s="14"/>
      <c r="F46" s="88"/>
      <c r="G46" s="14"/>
      <c r="H46" s="87"/>
      <c r="I46" s="14"/>
      <c r="J46" s="86"/>
      <c r="K46" s="14"/>
      <c r="L46" s="85"/>
      <c r="M46" s="14"/>
      <c r="N46" s="14"/>
      <c r="O46" s="124"/>
      <c r="P46" s="4"/>
      <c r="Q46" s="4"/>
    </row>
    <row r="47" spans="1:17" x14ac:dyDescent="0.2">
      <c r="A47" s="108"/>
      <c r="B47" s="81"/>
      <c r="C47" s="100"/>
      <c r="D47" s="82"/>
      <c r="E47" s="14"/>
      <c r="F47" s="83"/>
      <c r="G47" s="14"/>
      <c r="H47" s="84"/>
      <c r="I47" s="14"/>
      <c r="J47" s="68"/>
      <c r="K47" s="96"/>
      <c r="L47" s="65"/>
      <c r="M47" s="96"/>
      <c r="N47" s="94"/>
      <c r="O47" s="98"/>
    </row>
    <row r="48" spans="1:17" s="5" customFormat="1" ht="7.5" customHeight="1" x14ac:dyDescent="0.2">
      <c r="A48" s="108"/>
      <c r="B48" s="86"/>
      <c r="C48" s="14"/>
      <c r="D48" s="89"/>
      <c r="E48" s="14"/>
      <c r="F48" s="88"/>
      <c r="G48" s="14"/>
      <c r="H48" s="87"/>
      <c r="I48" s="14"/>
      <c r="J48" s="86"/>
      <c r="K48" s="14"/>
      <c r="L48" s="85"/>
      <c r="M48" s="14"/>
      <c r="N48" s="14"/>
      <c r="O48" s="124"/>
      <c r="P48" s="4"/>
      <c r="Q48" s="4"/>
    </row>
    <row r="49" spans="1:17" x14ac:dyDescent="0.2">
      <c r="A49" s="108"/>
      <c r="B49" s="81"/>
      <c r="C49" s="100"/>
      <c r="D49" s="82"/>
      <c r="E49" s="14"/>
      <c r="F49" s="83"/>
      <c r="G49" s="14"/>
      <c r="H49" s="84"/>
      <c r="I49" s="14"/>
      <c r="J49" s="68"/>
      <c r="K49" s="96"/>
      <c r="L49" s="65"/>
      <c r="M49" s="96"/>
      <c r="N49" s="94"/>
      <c r="O49" s="98"/>
    </row>
    <row r="50" spans="1:17" s="5" customFormat="1" ht="7.5" customHeight="1" x14ac:dyDescent="0.2">
      <c r="A50" s="108"/>
      <c r="B50" s="86"/>
      <c r="C50" s="14"/>
      <c r="D50" s="89"/>
      <c r="E50" s="14"/>
      <c r="F50" s="88"/>
      <c r="G50" s="14"/>
      <c r="H50" s="87"/>
      <c r="I50" s="14"/>
      <c r="J50" s="86"/>
      <c r="K50" s="14"/>
      <c r="L50" s="85"/>
      <c r="M50" s="14"/>
      <c r="N50" s="14"/>
      <c r="O50" s="124"/>
      <c r="P50" s="4"/>
      <c r="Q50" s="4"/>
    </row>
    <row r="51" spans="1:17" x14ac:dyDescent="0.2">
      <c r="A51" s="108"/>
      <c r="B51" s="81"/>
      <c r="C51" s="100"/>
      <c r="D51" s="82"/>
      <c r="E51" s="14"/>
      <c r="F51" s="83"/>
      <c r="G51" s="14"/>
      <c r="H51" s="84"/>
      <c r="I51" s="14"/>
      <c r="J51" s="68"/>
      <c r="K51" s="96"/>
      <c r="L51" s="65"/>
      <c r="M51" s="96"/>
      <c r="N51" s="94"/>
      <c r="O51" s="98"/>
    </row>
    <row r="52" spans="1:17" s="5" customFormat="1" ht="7.5" customHeight="1" x14ac:dyDescent="0.2">
      <c r="A52" s="108"/>
      <c r="B52" s="86"/>
      <c r="C52" s="14"/>
      <c r="D52" s="89"/>
      <c r="E52" s="14"/>
      <c r="F52" s="88"/>
      <c r="G52" s="14"/>
      <c r="H52" s="87"/>
      <c r="I52" s="14"/>
      <c r="J52" s="86"/>
      <c r="K52" s="14"/>
      <c r="L52" s="85"/>
      <c r="M52" s="14"/>
      <c r="N52" s="14"/>
      <c r="O52" s="124"/>
      <c r="P52" s="4"/>
      <c r="Q52" s="4"/>
    </row>
    <row r="53" spans="1:17" x14ac:dyDescent="0.2">
      <c r="A53" s="108"/>
      <c r="B53" s="81"/>
      <c r="C53" s="100"/>
      <c r="D53" s="82"/>
      <c r="E53" s="14"/>
      <c r="F53" s="83"/>
      <c r="G53" s="14"/>
      <c r="H53" s="84"/>
      <c r="I53" s="14"/>
      <c r="J53" s="68"/>
      <c r="K53" s="96"/>
      <c r="L53" s="65"/>
      <c r="M53" s="96"/>
      <c r="N53" s="94"/>
      <c r="O53" s="98"/>
    </row>
    <row r="54" spans="1:17" s="5" customFormat="1" ht="7.5" customHeight="1" x14ac:dyDescent="0.2">
      <c r="A54" s="108"/>
      <c r="B54" s="86"/>
      <c r="C54" s="14"/>
      <c r="D54" s="89"/>
      <c r="E54" s="14"/>
      <c r="F54" s="88"/>
      <c r="G54" s="14"/>
      <c r="H54" s="87"/>
      <c r="I54" s="14"/>
      <c r="J54" s="86"/>
      <c r="K54" s="14"/>
      <c r="L54" s="85"/>
      <c r="M54" s="14"/>
      <c r="N54" s="14"/>
      <c r="O54" s="124"/>
      <c r="P54" s="4"/>
      <c r="Q54" s="4"/>
    </row>
    <row r="55" spans="1:17" x14ac:dyDescent="0.2">
      <c r="A55" s="108"/>
      <c r="B55" s="81"/>
      <c r="C55" s="100"/>
      <c r="D55" s="82"/>
      <c r="E55" s="14"/>
      <c r="F55" s="83"/>
      <c r="G55" s="14"/>
      <c r="H55" s="84"/>
      <c r="I55" s="14"/>
      <c r="J55" s="68"/>
      <c r="K55" s="96"/>
      <c r="L55" s="65"/>
      <c r="M55" s="96"/>
      <c r="N55" s="94"/>
      <c r="O55" s="98"/>
    </row>
    <row r="56" spans="1:17" s="5" customFormat="1" ht="7.5" customHeight="1" x14ac:dyDescent="0.2">
      <c r="A56" s="108"/>
      <c r="B56" s="86"/>
      <c r="C56" s="14"/>
      <c r="D56" s="89"/>
      <c r="E56" s="14"/>
      <c r="F56" s="88"/>
      <c r="G56" s="14"/>
      <c r="H56" s="87"/>
      <c r="I56" s="14"/>
      <c r="J56" s="86"/>
      <c r="K56" s="14"/>
      <c r="L56" s="85"/>
      <c r="M56" s="14"/>
      <c r="N56" s="14"/>
      <c r="O56" s="124"/>
      <c r="P56" s="4"/>
      <c r="Q56" s="4"/>
    </row>
    <row r="57" spans="1:17" x14ac:dyDescent="0.2">
      <c r="A57" s="108"/>
      <c r="B57" s="81"/>
      <c r="C57" s="100"/>
      <c r="D57" s="82"/>
      <c r="E57" s="96"/>
      <c r="F57" s="83"/>
      <c r="G57" s="96"/>
      <c r="H57" s="84"/>
      <c r="I57" s="96"/>
      <c r="J57" s="68"/>
      <c r="K57" s="96"/>
      <c r="L57" s="65"/>
      <c r="M57" s="96"/>
      <c r="N57" s="94"/>
      <c r="O57" s="98"/>
    </row>
    <row r="58" spans="1:17" s="5" customFormat="1" ht="7.5" customHeight="1" x14ac:dyDescent="0.2">
      <c r="A58" s="108"/>
      <c r="B58" s="86"/>
      <c r="C58" s="14"/>
      <c r="D58" s="89"/>
      <c r="E58" s="14"/>
      <c r="F58" s="88"/>
      <c r="G58" s="14"/>
      <c r="H58" s="87"/>
      <c r="I58" s="14"/>
      <c r="J58" s="86"/>
      <c r="K58" s="14"/>
      <c r="L58" s="85"/>
      <c r="M58" s="14"/>
      <c r="N58" s="14"/>
      <c r="O58" s="124"/>
      <c r="P58" s="4"/>
      <c r="Q58" s="4"/>
    </row>
    <row r="59" spans="1:17" x14ac:dyDescent="0.2">
      <c r="A59" s="108"/>
      <c r="B59" s="81"/>
      <c r="C59" s="100"/>
      <c r="D59" s="82"/>
      <c r="E59" s="96"/>
      <c r="F59" s="83"/>
      <c r="G59" s="96"/>
      <c r="H59" s="84"/>
      <c r="I59" s="96"/>
      <c r="J59" s="68"/>
      <c r="K59" s="96"/>
      <c r="L59" s="65"/>
      <c r="M59" s="96"/>
      <c r="N59" s="94"/>
      <c r="O59" s="98"/>
    </row>
    <row r="60" spans="1:17" s="5" customFormat="1" ht="7.5" customHeight="1" x14ac:dyDescent="0.2">
      <c r="A60" s="108"/>
      <c r="B60" s="86"/>
      <c r="C60" s="14"/>
      <c r="D60" s="89"/>
      <c r="E60" s="14"/>
      <c r="F60" s="88"/>
      <c r="G60" s="14"/>
      <c r="H60" s="87"/>
      <c r="I60" s="14"/>
      <c r="J60" s="86"/>
      <c r="K60" s="14"/>
      <c r="L60" s="85"/>
      <c r="M60" s="14"/>
      <c r="N60" s="14"/>
      <c r="O60" s="124"/>
      <c r="P60" s="4"/>
      <c r="Q60" s="4"/>
    </row>
    <row r="61" spans="1:17" x14ac:dyDescent="0.2">
      <c r="A61" s="108"/>
      <c r="B61" s="81"/>
      <c r="C61" s="100"/>
      <c r="D61" s="82"/>
      <c r="E61" s="96"/>
      <c r="F61" s="83"/>
      <c r="G61" s="96"/>
      <c r="H61" s="84"/>
      <c r="I61" s="96"/>
      <c r="J61" s="68"/>
      <c r="K61" s="96"/>
      <c r="L61" s="65"/>
      <c r="M61" s="96"/>
      <c r="N61" s="94"/>
      <c r="O61" s="98"/>
    </row>
    <row r="62" spans="1:17" s="5" customFormat="1" ht="7.5" customHeight="1" x14ac:dyDescent="0.2">
      <c r="A62" s="108"/>
      <c r="B62" s="86"/>
      <c r="C62" s="14"/>
      <c r="D62" s="89"/>
      <c r="E62" s="14"/>
      <c r="F62" s="88"/>
      <c r="G62" s="14"/>
      <c r="H62" s="87"/>
      <c r="I62" s="14"/>
      <c r="J62" s="86"/>
      <c r="K62" s="14"/>
      <c r="L62" s="85"/>
      <c r="M62" s="14"/>
      <c r="N62" s="14"/>
      <c r="O62" s="124"/>
      <c r="P62" s="4"/>
      <c r="Q62" s="4"/>
    </row>
    <row r="63" spans="1:17" x14ac:dyDescent="0.2">
      <c r="A63" s="108"/>
      <c r="B63" s="81"/>
      <c r="C63" s="100"/>
      <c r="D63" s="82"/>
      <c r="E63" s="14"/>
      <c r="F63" s="83"/>
      <c r="G63" s="14"/>
      <c r="H63" s="84"/>
      <c r="I63" s="14"/>
      <c r="J63" s="68"/>
      <c r="K63" s="96"/>
      <c r="L63" s="65"/>
      <c r="M63" s="96"/>
      <c r="N63" s="94"/>
      <c r="O63" s="98"/>
    </row>
    <row r="64" spans="1:17" s="5" customFormat="1" ht="7.5" customHeight="1" x14ac:dyDescent="0.2">
      <c r="A64" s="108"/>
      <c r="B64" s="86"/>
      <c r="C64" s="14"/>
      <c r="D64" s="89"/>
      <c r="E64" s="14"/>
      <c r="F64" s="88"/>
      <c r="G64" s="14"/>
      <c r="H64" s="87"/>
      <c r="I64" s="14"/>
      <c r="J64" s="86"/>
      <c r="K64" s="14"/>
      <c r="L64" s="85"/>
      <c r="M64" s="14"/>
      <c r="N64" s="14"/>
      <c r="O64" s="124"/>
      <c r="P64" s="4"/>
      <c r="Q64" s="4"/>
    </row>
    <row r="65" spans="1:17" x14ac:dyDescent="0.2">
      <c r="A65" s="108"/>
      <c r="B65" s="81"/>
      <c r="C65" s="100"/>
      <c r="D65" s="82"/>
      <c r="E65" s="14"/>
      <c r="F65" s="83"/>
      <c r="G65" s="14"/>
      <c r="H65" s="84"/>
      <c r="I65" s="14"/>
      <c r="J65" s="68"/>
      <c r="K65" s="96"/>
      <c r="L65" s="65"/>
      <c r="M65" s="96"/>
      <c r="N65" s="94"/>
      <c r="O65" s="98"/>
    </row>
    <row r="66" spans="1:17" s="5" customFormat="1" ht="7.5" customHeight="1" x14ac:dyDescent="0.2">
      <c r="A66" s="108"/>
      <c r="B66" s="86"/>
      <c r="C66" s="14"/>
      <c r="D66" s="89"/>
      <c r="E66" s="14"/>
      <c r="F66" s="88"/>
      <c r="G66" s="14"/>
      <c r="H66" s="87"/>
      <c r="I66" s="14"/>
      <c r="J66" s="86"/>
      <c r="K66" s="14"/>
      <c r="L66" s="85"/>
      <c r="M66" s="14"/>
      <c r="N66" s="14"/>
      <c r="O66" s="124"/>
      <c r="P66" s="4"/>
      <c r="Q66" s="4"/>
    </row>
    <row r="67" spans="1:17" x14ac:dyDescent="0.2">
      <c r="A67" s="108"/>
      <c r="B67" s="81"/>
      <c r="C67" s="100"/>
      <c r="D67" s="82"/>
      <c r="E67" s="14"/>
      <c r="F67" s="83"/>
      <c r="G67" s="14"/>
      <c r="H67" s="84"/>
      <c r="I67" s="14"/>
      <c r="J67" s="68"/>
      <c r="K67" s="96"/>
      <c r="L67" s="65"/>
      <c r="M67" s="96"/>
      <c r="N67" s="94"/>
      <c r="O67" s="98"/>
    </row>
    <row r="68" spans="1:17" s="5" customFormat="1" ht="7.5" customHeight="1" x14ac:dyDescent="0.2">
      <c r="A68" s="108"/>
      <c r="B68" s="86"/>
      <c r="C68" s="14"/>
      <c r="D68" s="89"/>
      <c r="E68" s="14"/>
      <c r="F68" s="88"/>
      <c r="G68" s="14"/>
      <c r="H68" s="87"/>
      <c r="I68" s="14"/>
      <c r="J68" s="86"/>
      <c r="K68" s="14"/>
      <c r="L68" s="85"/>
      <c r="M68" s="14"/>
      <c r="N68" s="14"/>
      <c r="O68" s="124"/>
      <c r="P68" s="4"/>
      <c r="Q68" s="4"/>
    </row>
    <row r="69" spans="1:17" x14ac:dyDescent="0.2">
      <c r="A69" s="108"/>
      <c r="B69" s="81"/>
      <c r="C69" s="100"/>
      <c r="D69" s="82"/>
      <c r="E69" s="14"/>
      <c r="F69" s="83"/>
      <c r="G69" s="14"/>
      <c r="H69" s="84"/>
      <c r="I69" s="14"/>
      <c r="J69" s="68"/>
      <c r="K69" s="96"/>
      <c r="L69" s="65"/>
      <c r="M69" s="96"/>
      <c r="N69" s="94"/>
      <c r="O69" s="98"/>
    </row>
    <row r="70" spans="1:17" s="5" customFormat="1" ht="7.5" customHeight="1" x14ac:dyDescent="0.2">
      <c r="A70" s="108"/>
      <c r="B70" s="86"/>
      <c r="C70" s="14"/>
      <c r="D70" s="89"/>
      <c r="E70" s="14"/>
      <c r="F70" s="88"/>
      <c r="G70" s="14"/>
      <c r="H70" s="87"/>
      <c r="I70" s="14"/>
      <c r="J70" s="86"/>
      <c r="K70" s="14"/>
      <c r="L70" s="85"/>
      <c r="M70" s="14"/>
      <c r="N70" s="14"/>
      <c r="O70" s="124"/>
      <c r="P70" s="4"/>
      <c r="Q70" s="4"/>
    </row>
    <row r="71" spans="1:17" x14ac:dyDescent="0.2">
      <c r="A71" s="108"/>
      <c r="B71" s="81"/>
      <c r="C71" s="100"/>
      <c r="D71" s="82"/>
      <c r="E71" s="14"/>
      <c r="F71" s="83"/>
      <c r="G71" s="14"/>
      <c r="H71" s="84"/>
      <c r="I71" s="14"/>
      <c r="J71" s="68"/>
      <c r="K71" s="96"/>
      <c r="L71" s="65"/>
      <c r="M71" s="96"/>
      <c r="N71" s="94"/>
      <c r="O71" s="98"/>
    </row>
    <row r="72" spans="1:17" s="5" customFormat="1" ht="7.5" customHeight="1" thickBot="1" x14ac:dyDescent="0.25">
      <c r="A72" s="121"/>
      <c r="B72" s="93"/>
      <c r="C72" s="93"/>
      <c r="D72" s="93"/>
      <c r="E72" s="93"/>
      <c r="F72" s="93"/>
      <c r="G72" s="93"/>
      <c r="H72" s="93"/>
      <c r="I72" s="93"/>
      <c r="J72" s="93"/>
      <c r="K72" s="93"/>
      <c r="L72" s="93"/>
      <c r="M72" s="93"/>
      <c r="N72" s="93"/>
      <c r="O72" s="125"/>
      <c r="P72" s="4"/>
      <c r="Q72" s="4"/>
    </row>
    <row r="73" spans="1:17" ht="15" thickTop="1" x14ac:dyDescent="0.2">
      <c r="A73" s="5"/>
    </row>
    <row r="74" spans="1:17" x14ac:dyDescent="0.2">
      <c r="A74" s="5"/>
    </row>
    <row r="75" spans="1:17" x14ac:dyDescent="0.2">
      <c r="A75" s="5"/>
    </row>
    <row r="76" spans="1:17" x14ac:dyDescent="0.2">
      <c r="A76" s="5"/>
    </row>
    <row r="77" spans="1:17" x14ac:dyDescent="0.2">
      <c r="A77" s="5"/>
    </row>
    <row r="78" spans="1:17" x14ac:dyDescent="0.2">
      <c r="A78" s="5"/>
    </row>
    <row r="79" spans="1:17" x14ac:dyDescent="0.2">
      <c r="A79" s="5"/>
    </row>
    <row r="1123" spans="6:6" x14ac:dyDescent="0.2">
      <c r="F1123" s="50"/>
    </row>
  </sheetData>
  <sheetProtection algorithmName="SHA-512" hashValue="x3KUTLlhCN6kiUI0s9ZgXTmyl0JVu/ss9HpFnPz2nIgeP0pEj5sJgpIN7NNKeFwWcesdT99ouTXxO9p7VAjNyw==" saltValue="L2eH71AXTRCdehbSxoBBww==" spinCount="100000" sheet="1" objects="1" scenarios="1" selectLockedCells="1"/>
  <mergeCells count="2">
    <mergeCell ref="B1:J1"/>
    <mergeCell ref="B2:J2"/>
  </mergeCells>
  <dataValidations count="1">
    <dataValidation type="list" allowBlank="1" showInputMessage="1" showErrorMessage="1" sqref="B35 B37 B39 B41 B43 B45 B47 B49 B51 B53 B55 B57 B59 B61 B63 B65 B67 B69 B71" xr:uid="{00000000-0002-0000-0400-000000000000}">
      <formula1>$B$12:$B$28</formula1>
    </dataValidation>
  </dataValidations>
  <pageMargins left="0.25" right="0.25" top="0.25" bottom="0.25" header="0.3" footer="0.3"/>
  <pageSetup scale="7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EL1123"/>
  <sheetViews>
    <sheetView showGridLines="0" zoomScale="80" zoomScaleNormal="80" workbookViewId="0">
      <selection activeCell="H51" sqref="H51"/>
    </sheetView>
  </sheetViews>
  <sheetFormatPr defaultColWidth="9.140625" defaultRowHeight="14.25" x14ac:dyDescent="0.2"/>
  <cols>
    <col min="1" max="1" width="1.42578125" style="1" customWidth="1"/>
    <col min="2" max="2" width="34.28515625" style="24" bestFit="1" customWidth="1"/>
    <col min="3" max="3" width="1.140625" style="53" customWidth="1"/>
    <col min="4" max="4" width="16.140625" style="53" customWidth="1"/>
    <col min="5" max="5" width="1.140625" style="53" customWidth="1"/>
    <col min="6" max="6" width="34.42578125" style="24" customWidth="1"/>
    <col min="7" max="7" width="1.140625" style="53" customWidth="1"/>
    <col min="8" max="8" width="16.140625" style="24" customWidth="1"/>
    <col min="9" max="9" width="1.140625" style="53" customWidth="1"/>
    <col min="10" max="10" width="32.28515625" style="66" bestFit="1" customWidth="1"/>
    <col min="11" max="11" width="1.140625" style="66" customWidth="1"/>
    <col min="12" max="12" width="16.140625" style="24" customWidth="1"/>
    <col min="13" max="13" width="1.140625" style="66" customWidth="1"/>
    <col min="14" max="14" width="16.140625" style="66" customWidth="1"/>
    <col min="15" max="15" width="1.140625" style="66" customWidth="1"/>
    <col min="16" max="16384" width="9.140625" style="24"/>
  </cols>
  <sheetData>
    <row r="1" spans="1:142" ht="15" customHeight="1" thickTop="1" x14ac:dyDescent="0.25">
      <c r="A1" s="104"/>
      <c r="B1" s="153" t="s">
        <v>43</v>
      </c>
      <c r="C1" s="153"/>
      <c r="D1" s="153"/>
      <c r="E1" s="153"/>
      <c r="F1" s="153"/>
      <c r="G1" s="153"/>
      <c r="H1" s="153"/>
      <c r="I1" s="153"/>
      <c r="J1" s="153"/>
      <c r="K1" s="105"/>
      <c r="L1" s="105"/>
      <c r="M1" s="105"/>
      <c r="N1" s="105"/>
      <c r="O1" s="122"/>
      <c r="P1" s="49"/>
      <c r="Q1" s="23"/>
    </row>
    <row r="2" spans="1:142" ht="18" x14ac:dyDescent="0.25">
      <c r="A2" s="106"/>
      <c r="B2" s="154" t="s">
        <v>24</v>
      </c>
      <c r="C2" s="154"/>
      <c r="D2" s="154"/>
      <c r="E2" s="154"/>
      <c r="F2" s="154"/>
      <c r="G2" s="154"/>
      <c r="H2" s="154"/>
      <c r="I2" s="154"/>
      <c r="J2" s="154"/>
      <c r="K2" s="107"/>
      <c r="L2" s="107"/>
      <c r="M2" s="107"/>
      <c r="N2" s="107"/>
      <c r="O2" s="123"/>
      <c r="P2" s="23"/>
      <c r="Q2" s="23"/>
      <c r="R2" s="66"/>
      <c r="S2" s="66"/>
    </row>
    <row r="3" spans="1:142" s="5" customFormat="1" ht="7.5" customHeight="1" x14ac:dyDescent="0.2">
      <c r="A3" s="108"/>
      <c r="B3" s="14"/>
      <c r="C3" s="14"/>
      <c r="D3" s="14"/>
      <c r="E3" s="14"/>
      <c r="F3" s="14"/>
      <c r="G3" s="14"/>
      <c r="H3" s="14"/>
      <c r="I3" s="14"/>
      <c r="J3" s="14"/>
      <c r="K3" s="14"/>
      <c r="L3" s="14"/>
      <c r="M3" s="14"/>
      <c r="N3" s="14"/>
      <c r="O3" s="124"/>
      <c r="P3" s="4"/>
      <c r="Q3" s="4"/>
      <c r="R3" s="4"/>
      <c r="S3" s="4"/>
    </row>
    <row r="4" spans="1:142" x14ac:dyDescent="0.2">
      <c r="A4" s="108"/>
      <c r="B4" s="96" t="s">
        <v>22</v>
      </c>
      <c r="C4" s="14"/>
      <c r="D4" s="14"/>
      <c r="E4" s="14"/>
      <c r="F4" s="76"/>
      <c r="G4" s="14"/>
      <c r="H4" s="96"/>
      <c r="I4" s="14"/>
      <c r="J4" s="96"/>
      <c r="K4" s="96"/>
      <c r="L4" s="96"/>
      <c r="M4" s="96"/>
      <c r="N4" s="96"/>
      <c r="O4" s="98"/>
      <c r="P4" s="66"/>
      <c r="Q4" s="66"/>
      <c r="R4" s="66"/>
      <c r="S4" s="66"/>
    </row>
    <row r="5" spans="1:142" s="5" customFormat="1" ht="7.5" customHeight="1" x14ac:dyDescent="0.25">
      <c r="A5" s="108"/>
      <c r="B5" s="14"/>
      <c r="C5" s="110"/>
      <c r="D5" s="110"/>
      <c r="E5" s="110"/>
      <c r="F5" s="111"/>
      <c r="G5" s="110"/>
      <c r="H5" s="14"/>
      <c r="I5" s="110"/>
      <c r="J5" s="14"/>
      <c r="K5" s="14"/>
      <c r="L5" s="14"/>
      <c r="M5" s="14"/>
      <c r="N5" s="14"/>
      <c r="O5" s="124"/>
      <c r="P5" s="4"/>
      <c r="Q5" s="4"/>
      <c r="R5" s="4"/>
      <c r="S5" s="4"/>
    </row>
    <row r="6" spans="1:142" s="1" customFormat="1" x14ac:dyDescent="0.2">
      <c r="A6" s="108"/>
      <c r="B6" s="112" t="s">
        <v>100</v>
      </c>
      <c r="C6" s="14"/>
      <c r="D6" s="96" t="s">
        <v>20</v>
      </c>
      <c r="E6" s="14"/>
      <c r="F6" s="79"/>
      <c r="G6" s="14"/>
      <c r="H6" s="114" t="s">
        <v>21</v>
      </c>
      <c r="I6" s="14"/>
      <c r="J6" s="80"/>
      <c r="K6" s="14"/>
      <c r="L6" s="14"/>
      <c r="M6" s="14"/>
      <c r="N6" s="14"/>
      <c r="O6" s="124"/>
      <c r="P6" s="4"/>
      <c r="Q6" s="4"/>
      <c r="R6" s="4"/>
      <c r="S6" s="4"/>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row>
    <row r="7" spans="1:142" s="5" customFormat="1" ht="7.5" customHeight="1" x14ac:dyDescent="0.25">
      <c r="A7" s="108"/>
      <c r="B7" s="14"/>
      <c r="C7" s="110"/>
      <c r="D7" s="110"/>
      <c r="E7" s="110"/>
      <c r="F7" s="111"/>
      <c r="G7" s="110"/>
      <c r="H7" s="14"/>
      <c r="I7" s="110"/>
      <c r="J7" s="14"/>
      <c r="K7" s="14"/>
      <c r="L7" s="14"/>
      <c r="M7" s="14"/>
      <c r="N7" s="14"/>
      <c r="O7" s="124"/>
      <c r="P7" s="4"/>
      <c r="Q7" s="4"/>
      <c r="R7" s="4"/>
      <c r="S7" s="4"/>
    </row>
    <row r="8" spans="1:142" x14ac:dyDescent="0.2">
      <c r="A8" s="108"/>
      <c r="B8" s="96" t="s">
        <v>30</v>
      </c>
      <c r="C8" s="116"/>
      <c r="D8" s="116"/>
      <c r="E8" s="116"/>
      <c r="F8" s="68"/>
      <c r="G8" s="116"/>
      <c r="H8" s="96"/>
      <c r="I8" s="116"/>
      <c r="J8" s="96"/>
      <c r="K8" s="96"/>
      <c r="L8" s="96"/>
      <c r="M8" s="96"/>
      <c r="N8" s="96"/>
      <c r="O8" s="98"/>
      <c r="P8" s="66"/>
      <c r="Q8" s="66"/>
      <c r="R8" s="66"/>
      <c r="S8" s="66"/>
    </row>
    <row r="9" spans="1:142" ht="7.5" customHeight="1" x14ac:dyDescent="0.25">
      <c r="A9" s="108"/>
      <c r="B9" s="114"/>
      <c r="C9" s="110"/>
      <c r="D9" s="110"/>
      <c r="E9" s="110"/>
      <c r="F9" s="117"/>
      <c r="G9" s="110"/>
      <c r="H9" s="118"/>
      <c r="I9" s="110"/>
      <c r="J9" s="96"/>
      <c r="K9" s="96"/>
      <c r="L9" s="96"/>
      <c r="M9" s="96"/>
      <c r="N9" s="96"/>
      <c r="O9" s="98"/>
      <c r="P9" s="66"/>
      <c r="Q9" s="66"/>
      <c r="R9" s="66"/>
      <c r="S9" s="66"/>
    </row>
    <row r="10" spans="1:142" x14ac:dyDescent="0.2">
      <c r="A10" s="108"/>
      <c r="B10" s="114" t="s">
        <v>31</v>
      </c>
      <c r="C10" s="14"/>
      <c r="D10" s="14"/>
      <c r="E10" s="14"/>
      <c r="F10" s="117"/>
      <c r="G10" s="14"/>
      <c r="H10" s="96"/>
      <c r="I10" s="14"/>
      <c r="J10" s="96"/>
      <c r="K10" s="96"/>
      <c r="L10" s="96"/>
      <c r="M10" s="96"/>
      <c r="N10" s="96"/>
      <c r="O10" s="98"/>
      <c r="P10" s="66"/>
      <c r="Q10" s="66"/>
      <c r="R10" s="66"/>
      <c r="S10" s="66"/>
    </row>
    <row r="11" spans="1:142" s="5" customFormat="1" ht="7.5" customHeight="1" x14ac:dyDescent="0.25">
      <c r="A11" s="108"/>
      <c r="B11" s="14"/>
      <c r="C11" s="110"/>
      <c r="D11" s="110"/>
      <c r="E11" s="110"/>
      <c r="F11" s="111"/>
      <c r="G11" s="110"/>
      <c r="H11" s="14"/>
      <c r="I11" s="110"/>
      <c r="J11" s="14"/>
      <c r="K11" s="14"/>
      <c r="L11" s="14"/>
      <c r="M11" s="14"/>
      <c r="N11" s="14"/>
      <c r="O11" s="124"/>
      <c r="P11" s="4"/>
      <c r="Q11" s="4"/>
      <c r="R11" s="4"/>
      <c r="S11" s="4"/>
    </row>
    <row r="12" spans="1:142" x14ac:dyDescent="0.2">
      <c r="A12" s="108"/>
      <c r="B12" s="119" t="s">
        <v>114</v>
      </c>
      <c r="C12" s="120"/>
      <c r="D12" s="120"/>
      <c r="E12" s="120"/>
      <c r="F12" s="91">
        <f>SUM(IF(B35="1010 Salary",L35,0))+(IF(B37="1010 Salary",L37,0))+(IF(B39="1010 Salary",L39,0))+(IF(B41="1010 Salary",L41,0))+(IF(B43="1010 Salary",L43,0))+(IF(B45="1010 Salary",L45,0))+(IF(B47="1010 Salary",L47,0))+(IF(B49="1010 Salary",L49,0))+(IF(B51="1010 Salary",L51,0))+(IF(B53="1010 Salary",L53,0))+(IF(B55="1010 Salary",L55,0))+(IF(B57="1010 Salary",L57,0))+(IF(B59="1010 Salary",L59,0))+(IF(B61="1010 Salary",L61,0))+(IF(B63="1010 Salary",L63,0))+(IF(B65="1010 Salary",L65,0))+(IF(B67="1010 Salary",L67,0))+(IF(B69="1010 Salary",L69,0))+(IF(B71="1010 Salary",L71,0))+(IF(B73="1010 Salary",L73,0))+(IF(B75="1010 Salary",L75,0))+(IF(B77="1010 Salary",L77,0))</f>
        <v>0</v>
      </c>
      <c r="G12" s="120"/>
      <c r="H12" s="96"/>
      <c r="I12" s="120"/>
      <c r="J12" s="96"/>
      <c r="K12" s="96"/>
      <c r="L12" s="96"/>
      <c r="M12" s="96"/>
      <c r="N12" s="96"/>
      <c r="O12" s="98"/>
      <c r="P12" s="66"/>
      <c r="Q12" s="66"/>
      <c r="R12" s="66"/>
      <c r="S12" s="66"/>
    </row>
    <row r="13" spans="1:142" s="5" customFormat="1" ht="7.5" customHeight="1" x14ac:dyDescent="0.2">
      <c r="A13" s="108"/>
      <c r="B13" s="14"/>
      <c r="C13" s="120"/>
      <c r="D13" s="120"/>
      <c r="E13" s="120"/>
      <c r="F13" s="85"/>
      <c r="G13" s="120"/>
      <c r="H13" s="14"/>
      <c r="I13" s="120"/>
      <c r="J13" s="14"/>
      <c r="K13" s="14"/>
      <c r="L13" s="14"/>
      <c r="M13" s="14"/>
      <c r="N13" s="14"/>
      <c r="O13" s="124"/>
      <c r="P13" s="4"/>
      <c r="Q13" s="4"/>
      <c r="R13" s="4"/>
      <c r="S13" s="4"/>
    </row>
    <row r="14" spans="1:142" x14ac:dyDescent="0.2">
      <c r="A14" s="108"/>
      <c r="B14" s="119" t="s">
        <v>115</v>
      </c>
      <c r="C14" s="14"/>
      <c r="D14" s="14"/>
      <c r="E14" s="14"/>
      <c r="F14" s="91">
        <f>SUM(IF(B35="1020 Fringe Benefits",L35,0))+(IF(B37="1020 Fringe Benefits",L37,0))+(IF(B39="1020 Fringe Benefits",L39,0))+(IF(B41="1020 Fringe Benefits",L41,0))+(IF(B43="1020 Fringe Benefits",L43,0))+(IF(B45="1020 Fringe Benefits",L45,0))+(IF(B47="1020 Fringe Benefits",L47,0))+(IF(B49="1020 Fringe Benefits",L49,0))+(IF(B51="1020 Fringe Benefits",L51,0))+(IF(B53="1020 Fringe Benefits",L53,0))+(IF(B55="1020 Fringe Benefits",L55,0))+(IF(B57="1020 Fringe Benefits",L57,0))+(IF(B59="1020 Fringe Benefits",L59,0))+(IF(B61="1020 Fringe Benefits",L61,0))+(IF(B63="1020 Fringe Benefits",L63,0))+(IF(B65="1020 Fringe Benefits",L65,0))+(IF(B67="1020 Fringe Benefits",L67,0))+(IF(B69="1020 Fringe Benefits",L69,0))+(IF(B71="1020 Fringe Benefits",L71,0))+(IF(B73="1020 Fringe Benefits",L73,0))+(IF(B75="1020 Fringe Benefits",L75,0))+(IF(B77="1020 Fringe Benefits",L77,0))</f>
        <v>0</v>
      </c>
      <c r="G14" s="14"/>
      <c r="H14" s="96"/>
      <c r="I14" s="14"/>
      <c r="J14" s="96"/>
      <c r="K14" s="96"/>
      <c r="L14" s="97"/>
      <c r="M14" s="96"/>
      <c r="N14" s="96"/>
      <c r="O14" s="98"/>
    </row>
    <row r="15" spans="1:142" s="5" customFormat="1" ht="7.5" customHeight="1" x14ac:dyDescent="0.2">
      <c r="A15" s="108"/>
      <c r="B15" s="14"/>
      <c r="C15" s="120"/>
      <c r="D15" s="120"/>
      <c r="E15" s="120"/>
      <c r="F15" s="85"/>
      <c r="G15" s="120"/>
      <c r="H15" s="14"/>
      <c r="I15" s="120"/>
      <c r="J15" s="14"/>
      <c r="K15" s="14"/>
      <c r="L15" s="14"/>
      <c r="M15" s="14"/>
      <c r="N15" s="14"/>
      <c r="O15" s="124"/>
      <c r="P15" s="4"/>
      <c r="Q15" s="4"/>
    </row>
    <row r="16" spans="1:142" x14ac:dyDescent="0.2">
      <c r="A16" s="108"/>
      <c r="B16" s="119" t="s">
        <v>17</v>
      </c>
      <c r="C16" s="14"/>
      <c r="D16" s="14"/>
      <c r="E16" s="14"/>
      <c r="F16" s="91">
        <f>SUM(IF(B35="1040  Quality Assurance",L35,0))+(IF(B37="1040  Quality Assurance",L37,0))+(IF(B39="1040  Quality Assurance",L39,0))+(IF(B41="1040  Quality Assurance",L41,0))+(IF(B43="1040  Quality Assurance",L43,0))+(IF(B45="1040  Quality Assurance",L45,0))+(IF(B47="1040  Quality Assurance",L47,0))+(IF(B49="1040  Quality Assurance",L49,0))+(IF(B51="1040  Quality Assurance",L51,0))+(IF(B53="1040  Quality Assurance",L53,0))+(IF(B55="1040  Quality Assurance",L55,0))+(IF(B57="1040  Quality Assurance",L57,0))+(IF(B59="1040  Quality Assurance",L59,0))+(IF(B61="1040  Quality Assurance",L61,0))+(IF(B63="1040  Quality Assurance",L63,0))+(IF(B65="1040  Quality Assurance",L65,0))+(IF(B67="1040  Quality Assurance",L67,0))+(IF(B69="1040  Quality Assurance",L69,0))+(IF(B71="1040  Quality Assurance",L71,0))+(IF(B73="1040  Quality Assurance",L73,0))+(IF(B75="1040  Quality Assurance",L75,0))+(IF(B77="1040  Quality Assurance",L77,0))</f>
        <v>0</v>
      </c>
      <c r="G16" s="14"/>
      <c r="H16" s="96"/>
      <c r="I16" s="14"/>
      <c r="J16" s="96"/>
      <c r="K16" s="96"/>
      <c r="L16" s="97"/>
      <c r="M16" s="96"/>
      <c r="N16" s="96"/>
      <c r="O16" s="98"/>
    </row>
    <row r="17" spans="1:17" s="5" customFormat="1" ht="7.5" customHeight="1" x14ac:dyDescent="0.2">
      <c r="A17" s="108"/>
      <c r="B17" s="14"/>
      <c r="C17" s="120"/>
      <c r="D17" s="120"/>
      <c r="E17" s="120"/>
      <c r="F17" s="85"/>
      <c r="G17" s="120"/>
      <c r="H17" s="14"/>
      <c r="I17" s="120"/>
      <c r="J17" s="14"/>
      <c r="K17" s="14"/>
      <c r="L17" s="14"/>
      <c r="M17" s="14"/>
      <c r="N17" s="14"/>
      <c r="O17" s="124"/>
      <c r="P17" s="4"/>
      <c r="Q17" s="4"/>
    </row>
    <row r="18" spans="1:17" x14ac:dyDescent="0.2">
      <c r="A18" s="108"/>
      <c r="B18" s="119" t="s">
        <v>96</v>
      </c>
      <c r="C18" s="14"/>
      <c r="D18" s="14"/>
      <c r="E18" s="14"/>
      <c r="F18" s="91">
        <f>SUM(IF(B35="1045 Training",L35,0))+(IF(B37="1045 Training",L37,0))+(IF(B39="1045 Training",L39,0))+(IF(B41="1045 Training",L41,0))+(IF(B43="1045 Training",L43,0))+(IF(B45="1045 Training",L45,0))+(IF(B47="1045 Training",L47,0))+(IF(B49="1045 Training",L49,0))+(IF(B51="1045 Training",L51,0))+(IF(B53="1045 Training",L53,0))+(IF(B55="1045 Training",L55,0))+(IF(B57="1045 Training",L57,0))+(IF(B59="1045 Training",L59,0))+(IF(B61="1045 Training",L61,0))+(IF(B63="1045 Training",L63,0))+(IF(B65="1045 Training",L65,0))+(IF(B67="1045 Training",L67,0))+(IF(B69="1045 Training",L69,0))+(IF(B71="1045 Training",L71,0))+(IF(B73="1045 Training",L73,0))+(IF(B75="1045 Training",L75,0))+(IF(B77="1045 Training",L77,0))</f>
        <v>0</v>
      </c>
      <c r="G18" s="14"/>
      <c r="H18" s="96"/>
      <c r="I18" s="14"/>
      <c r="J18" s="96"/>
      <c r="K18" s="96"/>
      <c r="L18" s="97"/>
      <c r="M18" s="96"/>
      <c r="N18" s="96"/>
      <c r="O18" s="98"/>
    </row>
    <row r="19" spans="1:17" s="5" customFormat="1" ht="7.5" customHeight="1" x14ac:dyDescent="0.2">
      <c r="A19" s="108"/>
      <c r="B19" s="14"/>
      <c r="C19" s="120"/>
      <c r="D19" s="120"/>
      <c r="E19" s="120"/>
      <c r="F19" s="85"/>
      <c r="G19" s="120"/>
      <c r="H19" s="14"/>
      <c r="I19" s="120"/>
      <c r="J19" s="14"/>
      <c r="K19" s="14"/>
      <c r="L19" s="14"/>
      <c r="M19" s="14"/>
      <c r="N19" s="14"/>
      <c r="O19" s="124"/>
      <c r="P19" s="4"/>
      <c r="Q19" s="4"/>
    </row>
    <row r="20" spans="1:17" x14ac:dyDescent="0.2">
      <c r="A20" s="108"/>
      <c r="B20" s="119" t="s">
        <v>97</v>
      </c>
      <c r="C20" s="14"/>
      <c r="D20" s="14"/>
      <c r="E20" s="14"/>
      <c r="F20" s="91">
        <f>SUM(IF(B35="1050 Travel",L35,0))+(IF(B37="1050 Travel",L37,0))+(IF(B39="1050 Travel",L39,0))+(IF(B41="1050 Travel",L41,0))+(IF(B43="1050 Travel",L43,0))+(IF(B45="1050 Travel",L45,0))+(IF(B47="1050 Travel",L47,0))+(IF(B49="1050 Travel",L49,0))+(IF(B51="1050 Travel",L51,0))+(IF(B53="1050 Travel",L53,0))+(IF(B55="1050 Travel",L55,0))+(IF(B57="1050 Travel",L57,0))+(IF(B59="1050 Travel",L59,0))+(IF(B61="1050 Travel",L61,0))+(IF(B63="1050 Travel",L63,0))+(IF(B65="1050 Travel",L65,0))+(IF(B67="1050 Travel",L67,0))+(IF(B69="1050 Travel",L69,0))+(IF(B71="1050 Travel",L71,0))+(IF(B73="1050 Travel",L73,0))+(IF(B75="1050 Travel",L75,0))+(IF(B77="1050 Travel",L77,0))</f>
        <v>0</v>
      </c>
      <c r="G20" s="14"/>
      <c r="H20" s="96"/>
      <c r="I20" s="14"/>
      <c r="J20" s="96"/>
      <c r="K20" s="96"/>
      <c r="L20" s="97"/>
      <c r="M20" s="96"/>
      <c r="N20" s="96"/>
      <c r="O20" s="98"/>
    </row>
    <row r="21" spans="1:17" s="5" customFormat="1" ht="7.5" customHeight="1" x14ac:dyDescent="0.2">
      <c r="A21" s="108"/>
      <c r="B21" s="14"/>
      <c r="C21" s="120"/>
      <c r="D21" s="120"/>
      <c r="E21" s="120"/>
      <c r="F21" s="85"/>
      <c r="G21" s="120"/>
      <c r="H21" s="14"/>
      <c r="I21" s="120"/>
      <c r="J21" s="14"/>
      <c r="K21" s="14"/>
      <c r="L21" s="14"/>
      <c r="M21" s="14"/>
      <c r="N21" s="14"/>
      <c r="O21" s="124"/>
      <c r="P21" s="4"/>
      <c r="Q21" s="4"/>
    </row>
    <row r="22" spans="1:17" x14ac:dyDescent="0.2">
      <c r="A22" s="108"/>
      <c r="B22" s="119" t="s">
        <v>98</v>
      </c>
      <c r="C22" s="14"/>
      <c r="D22" s="14"/>
      <c r="E22" s="14"/>
      <c r="F22" s="91">
        <f>SUM(IF(B35="1055 Supplies and Materials",L35,0))+(IF(B37="1055 Supplies and Materials",L37,0))+(IF(B39="1055 Supplies and Materials",L39,0))+(IF(B41="1055 Supplies and Materials",L41,0))+(IF(B43="1055 Supplies and Materials",L43,0))+(IF(B45="1055 Supplies and Materials",L45,0))+(IF(B47="1055 Supplies and Materials",L47,0))+(IF(B49="1055 Supplies and Materials",L49,0))+(IF(B51="1055 Supplies and Materials",L51,0))+(IF(B53="1055 Supplies and Materials",L53,0))+(IF(B55="1055 Supplies and Materials",L55,0))+(IF(B57="1055 Supplies and Materials",L57,0))+(IF(B59="1055 Supplies and Materials",L59,0))+(IF(B61="1055 Supplies and Materials",L61,0))+(IF(B63="1055 Supplies and Materials",L63,0))+(IF(B65="1055 Supplies and Materials",L65,0))+(IF(B67="1055 Supplies and Materials",L67,0))+(IF(B69="1055 Supplies and Materials",L69,0))+(IF(B71="1055 Supplies and Materials",L71,0))+(IF(B73="1055 Supplies and Materials",L73,0))+(IF(B75="1055 Supplies and Materials",L75,0))+(IF(B77="1055 Supplies and Materials",L77,0))</f>
        <v>0</v>
      </c>
      <c r="G22" s="14"/>
      <c r="H22" s="96"/>
      <c r="I22" s="14"/>
      <c r="J22" s="96"/>
      <c r="K22" s="96"/>
      <c r="L22" s="97"/>
      <c r="M22" s="96"/>
      <c r="N22" s="96"/>
      <c r="O22" s="98"/>
    </row>
    <row r="23" spans="1:17" s="5" customFormat="1" ht="7.5" customHeight="1" x14ac:dyDescent="0.2">
      <c r="A23" s="108"/>
      <c r="B23" s="14"/>
      <c r="C23" s="120"/>
      <c r="D23" s="120"/>
      <c r="E23" s="120"/>
      <c r="F23" s="85"/>
      <c r="G23" s="120"/>
      <c r="H23" s="14"/>
      <c r="I23" s="120"/>
      <c r="J23" s="14"/>
      <c r="K23" s="14"/>
      <c r="L23" s="14"/>
      <c r="M23" s="14"/>
      <c r="N23" s="14"/>
      <c r="O23" s="124"/>
      <c r="P23" s="4"/>
      <c r="Q23" s="4"/>
    </row>
    <row r="24" spans="1:17" x14ac:dyDescent="0.2">
      <c r="A24" s="108"/>
      <c r="B24" s="119" t="s">
        <v>18</v>
      </c>
      <c r="C24" s="14"/>
      <c r="D24" s="14"/>
      <c r="E24" s="14"/>
      <c r="F24" s="91">
        <f>SUM(IF(B35="1060  Start-up Costs",L35,0))+(IF(B37="1060  Start-up Costs",L37,0))+(IF(B39="1060  Start-up Costs",L39,0))+(IF(B41="1060  Start-up Costs",L41,0))+(IF(B43="1060  Start-up Costs",L43,0))+(IF(B45="1060  Start-up Costs",L45,0))+(IF(B47="1060  Start-up Costs",L47,0))+(IF(B49="1060  Start-up Costs",L49,0))+(IF(B51="1060  Start-up Costs",L51,0))+(IF(B53="1060  Start-up Costs",L53,0))+(IF(B55="1060  Start-up Costs",L55,0))+(IF(B57="1060  Start-up Costs",L57,0))+(IF(B59="1060  Start-up Costs",L59,0))+(IF(B61="1060  Start-up Costs",L61,0))+(IF(B63="1060  Start-up Costs",L63,0))+(IF(B65="1060  Start-up Costs",L65,0))+(IF(B67="1060  Start-up Costs",L67,0))+(IF(B69="1060  Start-up Costs",L69,0))+(IF(B71="1060  Start-up Costs",L71,0))+(IF(B73="1060  Start-up Costs",L73,0))+(IF(B75="1060  Start-up Costs",L75,0))+(IF(B77="1060  Start-up Costs",L77,0))</f>
        <v>0</v>
      </c>
      <c r="G24" s="14"/>
      <c r="H24" s="96"/>
      <c r="I24" s="14"/>
      <c r="J24" s="96"/>
      <c r="K24" s="96"/>
      <c r="L24" s="97"/>
      <c r="M24" s="96"/>
      <c r="N24" s="96"/>
      <c r="O24" s="98"/>
    </row>
    <row r="25" spans="1:17" s="5" customFormat="1" ht="7.5" customHeight="1" x14ac:dyDescent="0.2">
      <c r="A25" s="108"/>
      <c r="B25" s="14"/>
      <c r="C25" s="120"/>
      <c r="D25" s="120"/>
      <c r="E25" s="120"/>
      <c r="F25" s="85"/>
      <c r="G25" s="120"/>
      <c r="H25" s="14"/>
      <c r="I25" s="120"/>
      <c r="J25" s="14"/>
      <c r="K25" s="14"/>
      <c r="L25" s="14"/>
      <c r="M25" s="14"/>
      <c r="N25" s="14"/>
      <c r="O25" s="124"/>
      <c r="P25" s="4"/>
      <c r="Q25" s="4"/>
    </row>
    <row r="26" spans="1:17" x14ac:dyDescent="0.2">
      <c r="A26" s="108"/>
      <c r="B26" s="119" t="s">
        <v>99</v>
      </c>
      <c r="C26" s="14"/>
      <c r="D26" s="14"/>
      <c r="E26" s="14"/>
      <c r="F26" s="91">
        <f>SUM(IF(B35="1065 Other Direct Costs",L35,0))+(IF(B37="1065 Other Direct Costs",L37,0))+(IF(B39="1065 Other Direct Costs",L39,0))+(IF(B41="1065 Other Direct Costs",L41,0))+(IF(B43="1065 Other Direct Costs",L43,0))+(IF(B45="1065 Other Direct Costs",L45,0))+(IF(B47="1065 Other Direct Costs",L47,0))+(IF(B49="1065 Other Direct Costs",L49,0))+(IF(B51="1065 Other Direct Costs",L51,0))+(IF(B53="1065 Other Direct Costs",L53,0))+(IF(B55="1065 Other Direct Costs",L55,0))+(IF(B57="1065 Other Direct Costs",L57,0))+(IF(B59="1065 Other Direct Costs",L59,0))+(IF(B61="1065 Other Direct Costs",L61,0))+(IF(B63="1065 Other Direct Costs",L63,0))+(IF(B65="1065 Other Direct Costs",L65,0))+(IF(B67="1065 Other Direct Costs",L67,0))+(IF(B69="1065 Other Direct Costs",L69,0))+(IF(B71="1065 Other Direct Costs",L71,0))+(IF(B73="1065 Other Direct Costs",L73,0))+(IF(B75="1065 Other Direct Costs",L75,0))+(IF(B77="1065 Other Direct Costs",L77,0))</f>
        <v>0</v>
      </c>
      <c r="G26" s="14"/>
      <c r="H26" s="96"/>
      <c r="I26" s="14"/>
      <c r="J26" s="96"/>
      <c r="K26" s="96"/>
      <c r="L26" s="97"/>
      <c r="M26" s="96"/>
      <c r="N26" s="96"/>
      <c r="O26" s="98"/>
    </row>
    <row r="27" spans="1:17" s="5" customFormat="1" ht="7.5" customHeight="1" x14ac:dyDescent="0.2">
      <c r="A27" s="108"/>
      <c r="B27" s="14"/>
      <c r="C27" s="120"/>
      <c r="D27" s="120"/>
      <c r="E27" s="120"/>
      <c r="F27" s="85"/>
      <c r="G27" s="120"/>
      <c r="H27" s="14"/>
      <c r="I27" s="120"/>
      <c r="J27" s="14"/>
      <c r="K27" s="14"/>
      <c r="L27" s="14"/>
      <c r="M27" s="14"/>
      <c r="N27" s="14"/>
      <c r="O27" s="124"/>
      <c r="P27" s="4"/>
      <c r="Q27" s="4"/>
    </row>
    <row r="28" spans="1:17" x14ac:dyDescent="0.2">
      <c r="A28" s="108"/>
      <c r="B28" s="119" t="s">
        <v>19</v>
      </c>
      <c r="C28" s="14"/>
      <c r="D28" s="14"/>
      <c r="E28" s="14"/>
      <c r="F28" s="91">
        <f>SUM(IF(B35="1070  Indirect Costs",L35,0))+(IF(B37="1070  Indirect Costs",L37,0))+(IF(B39="1070  Indirect Costs",L39,0))+(IF(B41="1070  Indirect Costs",L41,0))+(IF(B43="1070  Indirect Costs",L43,0))+(IF(B45="1070  Indirect Costs",L45,0))+(IF(B47="1070  Indirect Costs",L47,0))+(IF(B49="1070  Indirect Costs",L49,0))+(IF(B51="1070  Indirect Costs",L51,0))+(IF(B53="1070  Indirect Costs",L53,0))+(IF(B55="1070  Indirect Costs",L55,0))+(IF(B57="1070  Indirect Costs",L57,0))+(IF(B59="1070  Indirect Costs",L59,0))+(IF(B61="1070  Indirect Costs",L61,0))+(IF(B63="1070  Indirect Costs",L63,0))+(IF(B65="1070  Indirect Costs",L65,0))+(IF(B67="1070  Indirect Costs",L67,0))+(IF(B69="1070  Indirect Costs",L69,0))+(IF(B71="1070  Indirect Costs",L71,0))+(IF(B73="1070  Indirect Costs",L73,0))+(IF(B75="1070  Indirect Costs",L75,0))+(IF(B77="1070  Indirect Costs",L77,0))</f>
        <v>0</v>
      </c>
      <c r="G28" s="14"/>
      <c r="H28" s="96"/>
      <c r="I28" s="14"/>
      <c r="J28" s="96"/>
      <c r="K28" s="96"/>
      <c r="L28" s="97"/>
      <c r="M28" s="96"/>
      <c r="N28" s="96"/>
      <c r="O28" s="98"/>
    </row>
    <row r="29" spans="1:17" s="5" customFormat="1" ht="7.5" customHeight="1" x14ac:dyDescent="0.2">
      <c r="A29" s="108"/>
      <c r="B29" s="14"/>
      <c r="C29" s="120"/>
      <c r="D29" s="120"/>
      <c r="E29" s="120"/>
      <c r="F29" s="85"/>
      <c r="G29" s="120"/>
      <c r="H29" s="14"/>
      <c r="I29" s="120"/>
      <c r="J29" s="14"/>
      <c r="K29" s="14"/>
      <c r="L29" s="14"/>
      <c r="M29" s="14"/>
      <c r="N29" s="14"/>
      <c r="O29" s="124"/>
      <c r="P29" s="4"/>
      <c r="Q29" s="4"/>
    </row>
    <row r="30" spans="1:17" x14ac:dyDescent="0.2">
      <c r="A30" s="108"/>
      <c r="B30" s="114" t="s">
        <v>32</v>
      </c>
      <c r="C30" s="14"/>
      <c r="D30" s="14"/>
      <c r="E30" s="14"/>
      <c r="F30" s="91">
        <f>SUM(F12:F28)</f>
        <v>0</v>
      </c>
      <c r="G30" s="14"/>
      <c r="H30" s="96"/>
      <c r="I30" s="14"/>
      <c r="J30" s="96"/>
      <c r="K30" s="96"/>
      <c r="L30" s="97"/>
      <c r="M30" s="96"/>
      <c r="N30" s="96"/>
      <c r="O30" s="98"/>
    </row>
    <row r="31" spans="1:17" x14ac:dyDescent="0.2">
      <c r="A31" s="108"/>
      <c r="B31" s="96"/>
      <c r="C31" s="14"/>
      <c r="D31" s="14"/>
      <c r="E31" s="14"/>
      <c r="F31" s="96"/>
      <c r="G31" s="14"/>
      <c r="H31" s="96"/>
      <c r="I31" s="14"/>
      <c r="J31" s="96"/>
      <c r="K31" s="96"/>
      <c r="L31" s="97"/>
      <c r="M31" s="96"/>
      <c r="N31" s="96"/>
      <c r="O31" s="98"/>
    </row>
    <row r="32" spans="1:17" x14ac:dyDescent="0.2">
      <c r="A32" s="108"/>
      <c r="B32" s="114" t="s">
        <v>33</v>
      </c>
      <c r="C32" s="14"/>
      <c r="D32" s="14"/>
      <c r="E32" s="14"/>
      <c r="F32" s="96"/>
      <c r="G32" s="14"/>
      <c r="H32" s="96"/>
      <c r="I32" s="14"/>
      <c r="J32" s="96"/>
      <c r="K32" s="96"/>
      <c r="L32" s="97"/>
      <c r="M32" s="96"/>
      <c r="N32" s="96"/>
      <c r="O32" s="98"/>
    </row>
    <row r="33" spans="1:17" ht="36" customHeight="1" x14ac:dyDescent="0.2">
      <c r="A33" s="108"/>
      <c r="B33" s="95" t="s">
        <v>103</v>
      </c>
      <c r="C33" s="14"/>
      <c r="D33" s="95" t="s">
        <v>12</v>
      </c>
      <c r="E33" s="14"/>
      <c r="F33" s="95" t="s">
        <v>101</v>
      </c>
      <c r="G33" s="14"/>
      <c r="H33" s="96" t="s">
        <v>46</v>
      </c>
      <c r="I33" s="14"/>
      <c r="J33" s="96" t="s">
        <v>102</v>
      </c>
      <c r="K33" s="96"/>
      <c r="L33" s="97" t="s">
        <v>1</v>
      </c>
      <c r="M33" s="96"/>
      <c r="N33" s="95" t="s">
        <v>23</v>
      </c>
      <c r="O33" s="98"/>
    </row>
    <row r="34" spans="1:17" s="5" customFormat="1" ht="7.5" customHeight="1" x14ac:dyDescent="0.2">
      <c r="A34" s="108"/>
      <c r="B34" s="14"/>
      <c r="C34" s="14"/>
      <c r="D34" s="14"/>
      <c r="E34" s="14"/>
      <c r="F34" s="14"/>
      <c r="G34" s="14"/>
      <c r="H34" s="14"/>
      <c r="I34" s="14"/>
      <c r="J34" s="14"/>
      <c r="K34" s="14"/>
      <c r="L34" s="14"/>
      <c r="M34" s="14"/>
      <c r="N34" s="14"/>
      <c r="O34" s="124"/>
      <c r="P34" s="4"/>
      <c r="Q34" s="4"/>
    </row>
    <row r="35" spans="1:17" x14ac:dyDescent="0.2">
      <c r="A35" s="108"/>
      <c r="B35" s="81"/>
      <c r="C35" s="100"/>
      <c r="D35" s="82"/>
      <c r="E35" s="14"/>
      <c r="F35" s="83"/>
      <c r="G35" s="14"/>
      <c r="H35" s="84"/>
      <c r="I35" s="14"/>
      <c r="J35" s="68"/>
      <c r="K35" s="96"/>
      <c r="L35" s="65"/>
      <c r="M35" s="96"/>
      <c r="N35" s="94"/>
      <c r="O35" s="98"/>
    </row>
    <row r="36" spans="1:17" s="5" customFormat="1" ht="7.5" customHeight="1" x14ac:dyDescent="0.2">
      <c r="A36" s="108"/>
      <c r="B36" s="86"/>
      <c r="C36" s="14"/>
      <c r="D36" s="89"/>
      <c r="E36" s="14"/>
      <c r="F36" s="88"/>
      <c r="G36" s="14"/>
      <c r="H36" s="87"/>
      <c r="I36" s="14"/>
      <c r="J36" s="86"/>
      <c r="K36" s="14"/>
      <c r="L36" s="85"/>
      <c r="M36" s="14"/>
      <c r="N36" s="14"/>
      <c r="O36" s="124"/>
      <c r="P36" s="4"/>
      <c r="Q36" s="4"/>
    </row>
    <row r="37" spans="1:17" x14ac:dyDescent="0.2">
      <c r="A37" s="108"/>
      <c r="B37" s="81"/>
      <c r="C37" s="100"/>
      <c r="D37" s="82"/>
      <c r="E37" s="96"/>
      <c r="F37" s="83"/>
      <c r="G37" s="96"/>
      <c r="H37" s="84"/>
      <c r="I37" s="96"/>
      <c r="J37" s="68"/>
      <c r="K37" s="96"/>
      <c r="L37" s="65"/>
      <c r="M37" s="96"/>
      <c r="N37" s="94"/>
      <c r="O37" s="98"/>
    </row>
    <row r="38" spans="1:17" s="5" customFormat="1" ht="7.5" customHeight="1" x14ac:dyDescent="0.2">
      <c r="A38" s="108"/>
      <c r="B38" s="86"/>
      <c r="C38" s="14"/>
      <c r="D38" s="89"/>
      <c r="E38" s="14"/>
      <c r="F38" s="88"/>
      <c r="G38" s="14"/>
      <c r="H38" s="87"/>
      <c r="I38" s="14"/>
      <c r="J38" s="86"/>
      <c r="K38" s="14"/>
      <c r="L38" s="85"/>
      <c r="M38" s="14"/>
      <c r="N38" s="14"/>
      <c r="O38" s="124"/>
      <c r="P38" s="4"/>
      <c r="Q38" s="4"/>
    </row>
    <row r="39" spans="1:17" x14ac:dyDescent="0.2">
      <c r="A39" s="108"/>
      <c r="B39" s="81"/>
      <c r="C39" s="100"/>
      <c r="D39" s="82"/>
      <c r="E39" s="14"/>
      <c r="F39" s="83"/>
      <c r="G39" s="14"/>
      <c r="H39" s="84"/>
      <c r="I39" s="14"/>
      <c r="J39" s="68"/>
      <c r="K39" s="96"/>
      <c r="L39" s="65"/>
      <c r="M39" s="96"/>
      <c r="N39" s="94"/>
      <c r="O39" s="98"/>
    </row>
    <row r="40" spans="1:17" s="5" customFormat="1" ht="7.5" customHeight="1" x14ac:dyDescent="0.2">
      <c r="A40" s="108"/>
      <c r="B40" s="86"/>
      <c r="C40" s="14"/>
      <c r="D40" s="89"/>
      <c r="E40" s="14"/>
      <c r="F40" s="88"/>
      <c r="G40" s="14"/>
      <c r="H40" s="87"/>
      <c r="I40" s="14"/>
      <c r="J40" s="86"/>
      <c r="K40" s="14"/>
      <c r="L40" s="85"/>
      <c r="M40" s="14"/>
      <c r="N40" s="14"/>
      <c r="O40" s="124"/>
      <c r="P40" s="4"/>
      <c r="Q40" s="4"/>
    </row>
    <row r="41" spans="1:17" x14ac:dyDescent="0.2">
      <c r="A41" s="108"/>
      <c r="B41" s="81"/>
      <c r="C41" s="100"/>
      <c r="D41" s="82"/>
      <c r="E41" s="14"/>
      <c r="F41" s="83"/>
      <c r="G41" s="14"/>
      <c r="H41" s="84"/>
      <c r="I41" s="14"/>
      <c r="J41" s="68"/>
      <c r="K41" s="96"/>
      <c r="L41" s="65"/>
      <c r="M41" s="96"/>
      <c r="N41" s="94"/>
      <c r="O41" s="98"/>
    </row>
    <row r="42" spans="1:17" s="5" customFormat="1" ht="7.5" customHeight="1" x14ac:dyDescent="0.2">
      <c r="A42" s="108"/>
      <c r="B42" s="86"/>
      <c r="C42" s="14"/>
      <c r="D42" s="89"/>
      <c r="E42" s="14"/>
      <c r="F42" s="88"/>
      <c r="G42" s="14"/>
      <c r="H42" s="87"/>
      <c r="I42" s="14"/>
      <c r="J42" s="86"/>
      <c r="K42" s="14"/>
      <c r="L42" s="85"/>
      <c r="M42" s="14"/>
      <c r="N42" s="14"/>
      <c r="O42" s="124"/>
      <c r="P42" s="4"/>
      <c r="Q42" s="4"/>
    </row>
    <row r="43" spans="1:17" x14ac:dyDescent="0.2">
      <c r="A43" s="108"/>
      <c r="B43" s="81"/>
      <c r="C43" s="100"/>
      <c r="D43" s="82"/>
      <c r="E43" s="96"/>
      <c r="F43" s="83"/>
      <c r="G43" s="96"/>
      <c r="H43" s="84"/>
      <c r="I43" s="96"/>
      <c r="J43" s="68"/>
      <c r="K43" s="96"/>
      <c r="L43" s="65"/>
      <c r="M43" s="96"/>
      <c r="N43" s="94"/>
      <c r="O43" s="98"/>
    </row>
    <row r="44" spans="1:17" s="5" customFormat="1" ht="7.5" customHeight="1" x14ac:dyDescent="0.2">
      <c r="A44" s="108"/>
      <c r="B44" s="86"/>
      <c r="C44" s="88"/>
      <c r="D44" s="90"/>
      <c r="E44" s="88"/>
      <c r="F44" s="88"/>
      <c r="G44" s="88"/>
      <c r="H44" s="87"/>
      <c r="I44" s="88"/>
      <c r="J44" s="86"/>
      <c r="K44" s="14"/>
      <c r="L44" s="85"/>
      <c r="M44" s="14"/>
      <c r="N44" s="14"/>
      <c r="O44" s="124"/>
      <c r="P44" s="4"/>
      <c r="Q44" s="4"/>
    </row>
    <row r="45" spans="1:17" x14ac:dyDescent="0.2">
      <c r="A45" s="108"/>
      <c r="B45" s="81"/>
      <c r="C45" s="100"/>
      <c r="D45" s="82"/>
      <c r="E45" s="96"/>
      <c r="F45" s="83"/>
      <c r="G45" s="96"/>
      <c r="H45" s="84"/>
      <c r="I45" s="96"/>
      <c r="J45" s="68"/>
      <c r="K45" s="96"/>
      <c r="L45" s="65"/>
      <c r="M45" s="96"/>
      <c r="N45" s="94"/>
      <c r="O45" s="98"/>
    </row>
    <row r="46" spans="1:17" s="5" customFormat="1" ht="7.5" customHeight="1" x14ac:dyDescent="0.2">
      <c r="A46" s="108"/>
      <c r="B46" s="86"/>
      <c r="C46" s="14"/>
      <c r="D46" s="89"/>
      <c r="E46" s="14"/>
      <c r="F46" s="88"/>
      <c r="G46" s="14"/>
      <c r="H46" s="87"/>
      <c r="I46" s="14"/>
      <c r="J46" s="86"/>
      <c r="K46" s="14"/>
      <c r="L46" s="85"/>
      <c r="M46" s="14"/>
      <c r="N46" s="14"/>
      <c r="O46" s="124"/>
      <c r="P46" s="4"/>
      <c r="Q46" s="4"/>
    </row>
    <row r="47" spans="1:17" x14ac:dyDescent="0.2">
      <c r="A47" s="108"/>
      <c r="B47" s="81"/>
      <c r="C47" s="100"/>
      <c r="D47" s="82"/>
      <c r="E47" s="14"/>
      <c r="F47" s="83"/>
      <c r="G47" s="14"/>
      <c r="H47" s="84"/>
      <c r="I47" s="14"/>
      <c r="J47" s="68"/>
      <c r="K47" s="96"/>
      <c r="L47" s="65"/>
      <c r="M47" s="96"/>
      <c r="N47" s="94"/>
      <c r="O47" s="98"/>
    </row>
    <row r="48" spans="1:17" s="5" customFormat="1" ht="7.5" customHeight="1" x14ac:dyDescent="0.2">
      <c r="A48" s="108"/>
      <c r="B48" s="86"/>
      <c r="C48" s="14"/>
      <c r="D48" s="89"/>
      <c r="E48" s="14"/>
      <c r="F48" s="88"/>
      <c r="G48" s="14"/>
      <c r="H48" s="87"/>
      <c r="I48" s="14"/>
      <c r="J48" s="86"/>
      <c r="K48" s="14"/>
      <c r="L48" s="85"/>
      <c r="M48" s="14"/>
      <c r="N48" s="14"/>
      <c r="O48" s="124"/>
      <c r="P48" s="4"/>
      <c r="Q48" s="4"/>
    </row>
    <row r="49" spans="1:17" x14ac:dyDescent="0.2">
      <c r="A49" s="108"/>
      <c r="B49" s="81"/>
      <c r="C49" s="100"/>
      <c r="D49" s="82"/>
      <c r="E49" s="14"/>
      <c r="F49" s="83"/>
      <c r="G49" s="14"/>
      <c r="H49" s="84"/>
      <c r="I49" s="14"/>
      <c r="J49" s="68"/>
      <c r="K49" s="96"/>
      <c r="L49" s="65"/>
      <c r="M49" s="96"/>
      <c r="N49" s="94"/>
      <c r="O49" s="98"/>
    </row>
    <row r="50" spans="1:17" s="5" customFormat="1" ht="7.5" customHeight="1" x14ac:dyDescent="0.2">
      <c r="A50" s="108"/>
      <c r="B50" s="86"/>
      <c r="C50" s="14"/>
      <c r="D50" s="89"/>
      <c r="E50" s="14"/>
      <c r="F50" s="88"/>
      <c r="G50" s="14"/>
      <c r="H50" s="87"/>
      <c r="I50" s="14"/>
      <c r="J50" s="86"/>
      <c r="K50" s="14"/>
      <c r="L50" s="85"/>
      <c r="M50" s="14"/>
      <c r="N50" s="14"/>
      <c r="O50" s="124"/>
      <c r="P50" s="4"/>
      <c r="Q50" s="4"/>
    </row>
    <row r="51" spans="1:17" x14ac:dyDescent="0.2">
      <c r="A51" s="108"/>
      <c r="B51" s="81"/>
      <c r="C51" s="100"/>
      <c r="D51" s="82"/>
      <c r="E51" s="14"/>
      <c r="F51" s="83"/>
      <c r="G51" s="14"/>
      <c r="H51" s="84"/>
      <c r="I51" s="14"/>
      <c r="J51" s="68"/>
      <c r="K51" s="96"/>
      <c r="L51" s="65"/>
      <c r="M51" s="96"/>
      <c r="N51" s="94"/>
      <c r="O51" s="98"/>
    </row>
    <row r="52" spans="1:17" s="5" customFormat="1" ht="7.5" customHeight="1" x14ac:dyDescent="0.2">
      <c r="A52" s="108"/>
      <c r="B52" s="86"/>
      <c r="C52" s="14"/>
      <c r="D52" s="89"/>
      <c r="E52" s="14"/>
      <c r="F52" s="88"/>
      <c r="G52" s="14"/>
      <c r="H52" s="87"/>
      <c r="I52" s="14"/>
      <c r="J52" s="86"/>
      <c r="K52" s="14"/>
      <c r="L52" s="85"/>
      <c r="M52" s="14"/>
      <c r="N52" s="14"/>
      <c r="O52" s="124"/>
      <c r="P52" s="4"/>
      <c r="Q52" s="4"/>
    </row>
    <row r="53" spans="1:17" x14ac:dyDescent="0.2">
      <c r="A53" s="108"/>
      <c r="B53" s="81"/>
      <c r="C53" s="100"/>
      <c r="D53" s="82"/>
      <c r="E53" s="14"/>
      <c r="F53" s="83"/>
      <c r="G53" s="14"/>
      <c r="H53" s="84"/>
      <c r="I53" s="14"/>
      <c r="J53" s="68"/>
      <c r="K53" s="96"/>
      <c r="L53" s="65"/>
      <c r="M53" s="96"/>
      <c r="N53" s="94"/>
      <c r="O53" s="98"/>
    </row>
    <row r="54" spans="1:17" s="5" customFormat="1" ht="7.5" customHeight="1" x14ac:dyDescent="0.2">
      <c r="A54" s="108"/>
      <c r="B54" s="86"/>
      <c r="C54" s="14"/>
      <c r="D54" s="89"/>
      <c r="E54" s="14"/>
      <c r="F54" s="88"/>
      <c r="G54" s="14"/>
      <c r="H54" s="87"/>
      <c r="I54" s="14"/>
      <c r="J54" s="86"/>
      <c r="K54" s="14"/>
      <c r="L54" s="85"/>
      <c r="M54" s="14"/>
      <c r="N54" s="14"/>
      <c r="O54" s="124"/>
      <c r="P54" s="4"/>
      <c r="Q54" s="4"/>
    </row>
    <row r="55" spans="1:17" x14ac:dyDescent="0.2">
      <c r="A55" s="108"/>
      <c r="B55" s="81"/>
      <c r="C55" s="100"/>
      <c r="D55" s="82"/>
      <c r="E55" s="14"/>
      <c r="F55" s="83"/>
      <c r="G55" s="14"/>
      <c r="H55" s="84"/>
      <c r="I55" s="14"/>
      <c r="J55" s="68"/>
      <c r="K55" s="96"/>
      <c r="L55" s="65"/>
      <c r="M55" s="96"/>
      <c r="N55" s="94"/>
      <c r="O55" s="98"/>
    </row>
    <row r="56" spans="1:17" s="5" customFormat="1" ht="7.5" customHeight="1" x14ac:dyDescent="0.2">
      <c r="A56" s="108"/>
      <c r="B56" s="86"/>
      <c r="C56" s="14"/>
      <c r="D56" s="89"/>
      <c r="E56" s="14"/>
      <c r="F56" s="88"/>
      <c r="G56" s="14"/>
      <c r="H56" s="87"/>
      <c r="I56" s="14"/>
      <c r="J56" s="86"/>
      <c r="K56" s="14"/>
      <c r="L56" s="85"/>
      <c r="M56" s="14"/>
      <c r="N56" s="14"/>
      <c r="O56" s="124"/>
      <c r="P56" s="4"/>
      <c r="Q56" s="4"/>
    </row>
    <row r="57" spans="1:17" x14ac:dyDescent="0.2">
      <c r="A57" s="108"/>
      <c r="B57" s="81"/>
      <c r="C57" s="100"/>
      <c r="D57" s="82"/>
      <c r="E57" s="96"/>
      <c r="F57" s="83"/>
      <c r="G57" s="96"/>
      <c r="H57" s="84"/>
      <c r="I57" s="96"/>
      <c r="J57" s="68"/>
      <c r="K57" s="96"/>
      <c r="L57" s="65"/>
      <c r="M57" s="96"/>
      <c r="N57" s="94"/>
      <c r="O57" s="98"/>
    </row>
    <row r="58" spans="1:17" s="5" customFormat="1" ht="7.5" customHeight="1" x14ac:dyDescent="0.2">
      <c r="A58" s="108"/>
      <c r="B58" s="86"/>
      <c r="C58" s="14"/>
      <c r="D58" s="89"/>
      <c r="E58" s="14"/>
      <c r="F58" s="88"/>
      <c r="G58" s="14"/>
      <c r="H58" s="87"/>
      <c r="I58" s="14"/>
      <c r="J58" s="86"/>
      <c r="K58" s="14"/>
      <c r="L58" s="85"/>
      <c r="M58" s="14"/>
      <c r="N58" s="14"/>
      <c r="O58" s="124"/>
      <c r="P58" s="4"/>
      <c r="Q58" s="4"/>
    </row>
    <row r="59" spans="1:17" x14ac:dyDescent="0.2">
      <c r="A59" s="108"/>
      <c r="B59" s="81"/>
      <c r="C59" s="100"/>
      <c r="D59" s="82"/>
      <c r="E59" s="96"/>
      <c r="F59" s="83"/>
      <c r="G59" s="96"/>
      <c r="H59" s="84"/>
      <c r="I59" s="96"/>
      <c r="J59" s="68"/>
      <c r="K59" s="96"/>
      <c r="L59" s="65"/>
      <c r="M59" s="96"/>
      <c r="N59" s="94"/>
      <c r="O59" s="98"/>
    </row>
    <row r="60" spans="1:17" s="5" customFormat="1" ht="7.5" customHeight="1" x14ac:dyDescent="0.2">
      <c r="A60" s="108"/>
      <c r="B60" s="86"/>
      <c r="C60" s="14"/>
      <c r="D60" s="89"/>
      <c r="E60" s="14"/>
      <c r="F60" s="88"/>
      <c r="G60" s="14"/>
      <c r="H60" s="87"/>
      <c r="I60" s="14"/>
      <c r="J60" s="86"/>
      <c r="K60" s="14"/>
      <c r="L60" s="85"/>
      <c r="M60" s="14"/>
      <c r="N60" s="14"/>
      <c r="O60" s="124"/>
      <c r="P60" s="4"/>
      <c r="Q60" s="4"/>
    </row>
    <row r="61" spans="1:17" x14ac:dyDescent="0.2">
      <c r="A61" s="108"/>
      <c r="B61" s="81"/>
      <c r="C61" s="100"/>
      <c r="D61" s="82"/>
      <c r="E61" s="96"/>
      <c r="F61" s="83"/>
      <c r="G61" s="96"/>
      <c r="H61" s="84"/>
      <c r="I61" s="96"/>
      <c r="J61" s="68"/>
      <c r="K61" s="96"/>
      <c r="L61" s="65"/>
      <c r="M61" s="96"/>
      <c r="N61" s="94"/>
      <c r="O61" s="98"/>
    </row>
    <row r="62" spans="1:17" s="5" customFormat="1" ht="7.5" customHeight="1" x14ac:dyDescent="0.2">
      <c r="A62" s="108"/>
      <c r="B62" s="86"/>
      <c r="C62" s="14"/>
      <c r="D62" s="89"/>
      <c r="E62" s="14"/>
      <c r="F62" s="88"/>
      <c r="G62" s="14"/>
      <c r="H62" s="87"/>
      <c r="I62" s="14"/>
      <c r="J62" s="86"/>
      <c r="K62" s="14"/>
      <c r="L62" s="85"/>
      <c r="M62" s="14"/>
      <c r="N62" s="14"/>
      <c r="O62" s="124"/>
      <c r="P62" s="4"/>
      <c r="Q62" s="4"/>
    </row>
    <row r="63" spans="1:17" x14ac:dyDescent="0.2">
      <c r="A63" s="108"/>
      <c r="B63" s="81"/>
      <c r="C63" s="100"/>
      <c r="D63" s="82"/>
      <c r="E63" s="14"/>
      <c r="F63" s="83"/>
      <c r="G63" s="14"/>
      <c r="H63" s="84"/>
      <c r="I63" s="14"/>
      <c r="J63" s="68"/>
      <c r="K63" s="96"/>
      <c r="L63" s="65"/>
      <c r="M63" s="96"/>
      <c r="N63" s="94"/>
      <c r="O63" s="98"/>
    </row>
    <row r="64" spans="1:17" s="5" customFormat="1" ht="7.5" customHeight="1" x14ac:dyDescent="0.2">
      <c r="A64" s="108"/>
      <c r="B64" s="86"/>
      <c r="C64" s="14"/>
      <c r="D64" s="89"/>
      <c r="E64" s="14"/>
      <c r="F64" s="88"/>
      <c r="G64" s="14"/>
      <c r="H64" s="87"/>
      <c r="I64" s="14"/>
      <c r="J64" s="86"/>
      <c r="K64" s="14"/>
      <c r="L64" s="85"/>
      <c r="M64" s="14"/>
      <c r="N64" s="14"/>
      <c r="O64" s="124"/>
      <c r="P64" s="4"/>
      <c r="Q64" s="4"/>
    </row>
    <row r="65" spans="1:17" x14ac:dyDescent="0.2">
      <c r="A65" s="108"/>
      <c r="B65" s="81"/>
      <c r="C65" s="100"/>
      <c r="D65" s="82"/>
      <c r="E65" s="14"/>
      <c r="F65" s="83"/>
      <c r="G65" s="14"/>
      <c r="H65" s="84"/>
      <c r="I65" s="14"/>
      <c r="J65" s="68"/>
      <c r="K65" s="96"/>
      <c r="L65" s="65"/>
      <c r="M65" s="96"/>
      <c r="N65" s="94"/>
      <c r="O65" s="98"/>
    </row>
    <row r="66" spans="1:17" s="5" customFormat="1" ht="7.5" customHeight="1" x14ac:dyDescent="0.2">
      <c r="A66" s="108"/>
      <c r="B66" s="86"/>
      <c r="C66" s="14"/>
      <c r="D66" s="89"/>
      <c r="E66" s="14"/>
      <c r="F66" s="88"/>
      <c r="G66" s="14"/>
      <c r="H66" s="87"/>
      <c r="I66" s="14"/>
      <c r="J66" s="86"/>
      <c r="K66" s="14"/>
      <c r="L66" s="85"/>
      <c r="M66" s="14"/>
      <c r="N66" s="14"/>
      <c r="O66" s="124"/>
      <c r="P66" s="4"/>
      <c r="Q66" s="4"/>
    </row>
    <row r="67" spans="1:17" x14ac:dyDescent="0.2">
      <c r="A67" s="108"/>
      <c r="B67" s="81"/>
      <c r="C67" s="100"/>
      <c r="D67" s="82"/>
      <c r="E67" s="14"/>
      <c r="F67" s="83"/>
      <c r="G67" s="14"/>
      <c r="H67" s="84"/>
      <c r="I67" s="14"/>
      <c r="J67" s="68"/>
      <c r="K67" s="96"/>
      <c r="L67" s="65"/>
      <c r="M67" s="96"/>
      <c r="N67" s="94"/>
      <c r="O67" s="98"/>
    </row>
    <row r="68" spans="1:17" s="5" customFormat="1" ht="7.5" customHeight="1" x14ac:dyDescent="0.2">
      <c r="A68" s="108"/>
      <c r="B68" s="86"/>
      <c r="C68" s="14"/>
      <c r="D68" s="89"/>
      <c r="E68" s="14"/>
      <c r="F68" s="88"/>
      <c r="G68" s="14"/>
      <c r="H68" s="87"/>
      <c r="I68" s="14"/>
      <c r="J68" s="86"/>
      <c r="K68" s="14"/>
      <c r="L68" s="85"/>
      <c r="M68" s="14"/>
      <c r="N68" s="14"/>
      <c r="O68" s="124"/>
      <c r="P68" s="4"/>
      <c r="Q68" s="4"/>
    </row>
    <row r="69" spans="1:17" x14ac:dyDescent="0.2">
      <c r="A69" s="108"/>
      <c r="B69" s="81"/>
      <c r="C69" s="100"/>
      <c r="D69" s="82"/>
      <c r="E69" s="14"/>
      <c r="F69" s="83"/>
      <c r="G69" s="14"/>
      <c r="H69" s="84"/>
      <c r="I69" s="14"/>
      <c r="J69" s="68"/>
      <c r="K69" s="96"/>
      <c r="L69" s="65"/>
      <c r="M69" s="96"/>
      <c r="N69" s="94"/>
      <c r="O69" s="98"/>
    </row>
    <row r="70" spans="1:17" s="5" customFormat="1" ht="7.5" customHeight="1" x14ac:dyDescent="0.2">
      <c r="A70" s="108"/>
      <c r="B70" s="86"/>
      <c r="C70" s="14"/>
      <c r="D70" s="89"/>
      <c r="E70" s="14"/>
      <c r="F70" s="88"/>
      <c r="G70" s="14"/>
      <c r="H70" s="87"/>
      <c r="I70" s="14"/>
      <c r="J70" s="86"/>
      <c r="K70" s="14"/>
      <c r="L70" s="85"/>
      <c r="M70" s="14"/>
      <c r="N70" s="14"/>
      <c r="O70" s="124"/>
      <c r="P70" s="4"/>
      <c r="Q70" s="4"/>
    </row>
    <row r="71" spans="1:17" x14ac:dyDescent="0.2">
      <c r="A71" s="108"/>
      <c r="B71" s="81"/>
      <c r="C71" s="100"/>
      <c r="D71" s="82"/>
      <c r="E71" s="14"/>
      <c r="F71" s="83"/>
      <c r="G71" s="14"/>
      <c r="H71" s="84"/>
      <c r="I71" s="14"/>
      <c r="J71" s="68"/>
      <c r="K71" s="96"/>
      <c r="L71" s="65"/>
      <c r="M71" s="96"/>
      <c r="N71" s="94"/>
      <c r="O71" s="98"/>
    </row>
    <row r="72" spans="1:17" s="5" customFormat="1" ht="7.5" customHeight="1" thickBot="1" x14ac:dyDescent="0.25">
      <c r="A72" s="121"/>
      <c r="B72" s="93"/>
      <c r="C72" s="93"/>
      <c r="D72" s="93"/>
      <c r="E72" s="93"/>
      <c r="F72" s="93"/>
      <c r="G72" s="93"/>
      <c r="H72" s="93"/>
      <c r="I72" s="93"/>
      <c r="J72" s="93"/>
      <c r="K72" s="93"/>
      <c r="L72" s="93"/>
      <c r="M72" s="93"/>
      <c r="N72" s="93"/>
      <c r="O72" s="125"/>
      <c r="P72" s="4"/>
      <c r="Q72" s="4"/>
    </row>
    <row r="73" spans="1:17" ht="15" thickTop="1" x14ac:dyDescent="0.2">
      <c r="A73" s="5"/>
    </row>
    <row r="74" spans="1:17" x14ac:dyDescent="0.2">
      <c r="A74" s="5"/>
    </row>
    <row r="75" spans="1:17" x14ac:dyDescent="0.2">
      <c r="A75" s="5"/>
    </row>
    <row r="76" spans="1:17" x14ac:dyDescent="0.2">
      <c r="A76" s="5"/>
    </row>
    <row r="77" spans="1:17" x14ac:dyDescent="0.2">
      <c r="A77" s="5"/>
    </row>
    <row r="78" spans="1:17" x14ac:dyDescent="0.2">
      <c r="A78" s="5"/>
    </row>
    <row r="79" spans="1:17" x14ac:dyDescent="0.2">
      <c r="A79" s="5"/>
    </row>
    <row r="1123" spans="6:6" x14ac:dyDescent="0.2">
      <c r="F1123" s="50"/>
    </row>
  </sheetData>
  <sheetProtection algorithmName="SHA-512" hashValue="TlS5zR5TgNT8c27cSb4IScss1KcBbeBzad23MmxIqT8EiYWV5yaYK/gXCexVWABf9kTUQYUEZnzqO4AKyUj/rw==" saltValue="5fj/VqmgmQplG2IH4RRKQw==" spinCount="100000" sheet="1" objects="1" scenarios="1" selectLockedCells="1"/>
  <mergeCells count="2">
    <mergeCell ref="B1:J1"/>
    <mergeCell ref="B2:J2"/>
  </mergeCells>
  <dataValidations count="1">
    <dataValidation type="list" allowBlank="1" showInputMessage="1" showErrorMessage="1" sqref="B35 B37 B39 B41 B43 B45 B47 B49 B51 B53 B55 B57 B59 B61 B63 B65 B67 B69 B71" xr:uid="{00000000-0002-0000-0500-000000000000}">
      <formula1>$B$12:$B$28</formula1>
    </dataValidation>
  </dataValidations>
  <pageMargins left="0.25" right="0.25" top="0.25" bottom="0.25" header="0.3" footer="0.3"/>
  <pageSetup scale="7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EL1123"/>
  <sheetViews>
    <sheetView showGridLines="0" tabSelected="1" zoomScale="90" zoomScaleNormal="90" workbookViewId="0">
      <selection activeCell="F55" sqref="F55"/>
    </sheetView>
  </sheetViews>
  <sheetFormatPr defaultColWidth="9.140625" defaultRowHeight="14.25" x14ac:dyDescent="0.2"/>
  <cols>
    <col min="1" max="1" width="1.42578125" style="1" customWidth="1"/>
    <col min="2" max="2" width="34.28515625" style="24" bestFit="1" customWidth="1"/>
    <col min="3" max="3" width="1.140625" style="53" customWidth="1"/>
    <col min="4" max="4" width="16.140625" style="53" customWidth="1"/>
    <col min="5" max="5" width="1.140625" style="53" customWidth="1"/>
    <col min="6" max="6" width="34.42578125" style="24" customWidth="1"/>
    <col min="7" max="7" width="1.140625" style="53" customWidth="1"/>
    <col min="8" max="8" width="16.140625" style="24" customWidth="1"/>
    <col min="9" max="9" width="1.140625" style="53" customWidth="1"/>
    <col min="10" max="10" width="32.28515625" style="66" bestFit="1" customWidth="1"/>
    <col min="11" max="11" width="1.140625" style="66" customWidth="1"/>
    <col min="12" max="12" width="16.140625" style="24" customWidth="1"/>
    <col min="13" max="13" width="1.140625" style="66" customWidth="1"/>
    <col min="14" max="14" width="16.140625" style="66" customWidth="1"/>
    <col min="15" max="15" width="1.140625" style="66" customWidth="1"/>
    <col min="16" max="16384" width="9.140625" style="24"/>
  </cols>
  <sheetData>
    <row r="1" spans="1:142" ht="15" customHeight="1" thickTop="1" x14ac:dyDescent="0.25">
      <c r="A1" s="104"/>
      <c r="B1" s="153" t="s">
        <v>43</v>
      </c>
      <c r="C1" s="153"/>
      <c r="D1" s="153"/>
      <c r="E1" s="153"/>
      <c r="F1" s="153"/>
      <c r="G1" s="153"/>
      <c r="H1" s="153"/>
      <c r="I1" s="153"/>
      <c r="J1" s="153"/>
      <c r="K1" s="105"/>
      <c r="L1" s="105"/>
      <c r="M1" s="105"/>
      <c r="N1" s="105"/>
      <c r="O1" s="122"/>
      <c r="P1" s="49"/>
      <c r="Q1" s="23"/>
    </row>
    <row r="2" spans="1:142" ht="18" x14ac:dyDescent="0.25">
      <c r="A2" s="106"/>
      <c r="B2" s="154" t="s">
        <v>24</v>
      </c>
      <c r="C2" s="154"/>
      <c r="D2" s="154"/>
      <c r="E2" s="154"/>
      <c r="F2" s="154"/>
      <c r="G2" s="154"/>
      <c r="H2" s="154"/>
      <c r="I2" s="154"/>
      <c r="J2" s="154"/>
      <c r="K2" s="107"/>
      <c r="L2" s="107"/>
      <c r="M2" s="107"/>
      <c r="N2" s="107"/>
      <c r="O2" s="123"/>
      <c r="P2" s="23"/>
      <c r="Q2" s="23"/>
      <c r="R2" s="66"/>
      <c r="S2" s="66"/>
    </row>
    <row r="3" spans="1:142" s="5" customFormat="1" ht="7.5" customHeight="1" x14ac:dyDescent="0.2">
      <c r="A3" s="108"/>
      <c r="B3" s="14"/>
      <c r="C3" s="14"/>
      <c r="D3" s="14"/>
      <c r="E3" s="14"/>
      <c r="F3" s="14"/>
      <c r="G3" s="14"/>
      <c r="H3" s="14"/>
      <c r="I3" s="14"/>
      <c r="J3" s="14"/>
      <c r="K3" s="14"/>
      <c r="L3" s="14"/>
      <c r="M3" s="14"/>
      <c r="N3" s="14"/>
      <c r="O3" s="124"/>
      <c r="P3" s="4"/>
      <c r="Q3" s="4"/>
      <c r="R3" s="4"/>
      <c r="S3" s="4"/>
    </row>
    <row r="4" spans="1:142" x14ac:dyDescent="0.2">
      <c r="A4" s="108"/>
      <c r="B4" s="96" t="s">
        <v>22</v>
      </c>
      <c r="C4" s="14"/>
      <c r="D4" s="14"/>
      <c r="E4" s="14"/>
      <c r="F4" s="76"/>
      <c r="G4" s="14"/>
      <c r="H4" s="96"/>
      <c r="I4" s="14"/>
      <c r="J4" s="96"/>
      <c r="K4" s="96"/>
      <c r="L4" s="96"/>
      <c r="M4" s="96"/>
      <c r="N4" s="96"/>
      <c r="O4" s="98"/>
      <c r="P4" s="66"/>
      <c r="Q4" s="66"/>
      <c r="R4" s="66"/>
      <c r="S4" s="66"/>
    </row>
    <row r="5" spans="1:142" s="5" customFormat="1" ht="7.5" customHeight="1" x14ac:dyDescent="0.25">
      <c r="A5" s="108"/>
      <c r="B5" s="14"/>
      <c r="C5" s="110"/>
      <c r="D5" s="110"/>
      <c r="E5" s="110"/>
      <c r="F5" s="111"/>
      <c r="G5" s="110"/>
      <c r="H5" s="14"/>
      <c r="I5" s="110"/>
      <c r="J5" s="14"/>
      <c r="K5" s="14"/>
      <c r="L5" s="14"/>
      <c r="M5" s="14"/>
      <c r="N5" s="14"/>
      <c r="O5" s="124"/>
      <c r="P5" s="4"/>
      <c r="Q5" s="4"/>
      <c r="R5" s="4"/>
      <c r="S5" s="4"/>
    </row>
    <row r="6" spans="1:142" s="1" customFormat="1" x14ac:dyDescent="0.2">
      <c r="A6" s="108"/>
      <c r="B6" s="112" t="s">
        <v>100</v>
      </c>
      <c r="C6" s="14"/>
      <c r="D6" s="96" t="s">
        <v>20</v>
      </c>
      <c r="E6" s="14"/>
      <c r="F6" s="79"/>
      <c r="G6" s="14"/>
      <c r="H6" s="114" t="s">
        <v>21</v>
      </c>
      <c r="I6" s="14"/>
      <c r="J6" s="80"/>
      <c r="K6" s="14"/>
      <c r="L6" s="14"/>
      <c r="M6" s="14"/>
      <c r="N6" s="14"/>
      <c r="O6" s="124"/>
      <c r="P6" s="4"/>
      <c r="Q6" s="4"/>
      <c r="R6" s="4"/>
      <c r="S6" s="4"/>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row>
    <row r="7" spans="1:142" s="5" customFormat="1" ht="7.5" customHeight="1" x14ac:dyDescent="0.25">
      <c r="A7" s="108"/>
      <c r="B7" s="14"/>
      <c r="C7" s="110"/>
      <c r="D7" s="110"/>
      <c r="E7" s="110"/>
      <c r="F7" s="111"/>
      <c r="G7" s="110"/>
      <c r="H7" s="14"/>
      <c r="I7" s="110"/>
      <c r="J7" s="14"/>
      <c r="K7" s="14"/>
      <c r="L7" s="14"/>
      <c r="M7" s="14"/>
      <c r="N7" s="14"/>
      <c r="O7" s="124"/>
      <c r="P7" s="4"/>
      <c r="Q7" s="4"/>
      <c r="R7" s="4"/>
      <c r="S7" s="4"/>
    </row>
    <row r="8" spans="1:142" x14ac:dyDescent="0.2">
      <c r="A8" s="108"/>
      <c r="B8" s="96" t="s">
        <v>30</v>
      </c>
      <c r="C8" s="116"/>
      <c r="D8" s="116"/>
      <c r="E8" s="116"/>
      <c r="F8" s="68"/>
      <c r="G8" s="116"/>
      <c r="H8" s="96"/>
      <c r="I8" s="116"/>
      <c r="J8" s="96"/>
      <c r="K8" s="96"/>
      <c r="L8" s="96"/>
      <c r="M8" s="96"/>
      <c r="N8" s="96"/>
      <c r="O8" s="98"/>
      <c r="P8" s="66"/>
      <c r="Q8" s="66"/>
      <c r="R8" s="66"/>
      <c r="S8" s="66"/>
    </row>
    <row r="9" spans="1:142" ht="7.5" customHeight="1" x14ac:dyDescent="0.25">
      <c r="A9" s="108"/>
      <c r="B9" s="114"/>
      <c r="C9" s="110"/>
      <c r="D9" s="110"/>
      <c r="E9" s="110"/>
      <c r="F9" s="117"/>
      <c r="G9" s="110"/>
      <c r="H9" s="118"/>
      <c r="I9" s="110"/>
      <c r="J9" s="96"/>
      <c r="K9" s="96"/>
      <c r="L9" s="96"/>
      <c r="M9" s="96"/>
      <c r="N9" s="96"/>
      <c r="O9" s="98"/>
      <c r="P9" s="66"/>
      <c r="Q9" s="66"/>
      <c r="R9" s="66"/>
      <c r="S9" s="66"/>
    </row>
    <row r="10" spans="1:142" x14ac:dyDescent="0.2">
      <c r="A10" s="108"/>
      <c r="B10" s="114" t="s">
        <v>31</v>
      </c>
      <c r="C10" s="14"/>
      <c r="D10" s="14"/>
      <c r="E10" s="14"/>
      <c r="F10" s="117"/>
      <c r="G10" s="14"/>
      <c r="H10" s="96"/>
      <c r="I10" s="14"/>
      <c r="J10" s="96"/>
      <c r="K10" s="96"/>
      <c r="L10" s="96"/>
      <c r="M10" s="96"/>
      <c r="N10" s="96"/>
      <c r="O10" s="98"/>
      <c r="P10" s="66"/>
      <c r="Q10" s="66"/>
      <c r="R10" s="66"/>
      <c r="S10" s="66"/>
    </row>
    <row r="11" spans="1:142" s="5" customFormat="1" ht="7.5" customHeight="1" x14ac:dyDescent="0.25">
      <c r="A11" s="108"/>
      <c r="B11" s="14"/>
      <c r="C11" s="110"/>
      <c r="D11" s="110"/>
      <c r="E11" s="110"/>
      <c r="F11" s="111"/>
      <c r="G11" s="110"/>
      <c r="H11" s="14"/>
      <c r="I11" s="110"/>
      <c r="J11" s="14"/>
      <c r="K11" s="14"/>
      <c r="L11" s="14"/>
      <c r="M11" s="14"/>
      <c r="N11" s="14"/>
      <c r="O11" s="124"/>
      <c r="P11" s="4"/>
      <c r="Q11" s="4"/>
      <c r="R11" s="4"/>
      <c r="S11" s="4"/>
    </row>
    <row r="12" spans="1:142" x14ac:dyDescent="0.2">
      <c r="A12" s="108"/>
      <c r="B12" s="119" t="s">
        <v>114</v>
      </c>
      <c r="C12" s="120"/>
      <c r="D12" s="120"/>
      <c r="E12" s="120"/>
      <c r="F12" s="91">
        <f>SUM(IF(B35="1010 Salary",L35,0))+(IF(B37="1010 Salary",L37,0))+(IF(B39="1010 Salary",L39,0))+(IF(B41="1010 Salary",L41,0))+(IF(B43="1010 Salary",L43,0))+(IF(B45="1010 Salary",L45,0))+(IF(B47="1010 Salary",L47,0))+(IF(B49="1010 Salary",L49,0))+(IF(B51="1010 Salary",L51,0))+(IF(B53="1010 Salary",L53,0))+(IF(B55="1010 Salary",L55,0))+(IF(B57="1010 Salary",L57,0))+(IF(B59="1010 Salary",L59,0))+(IF(B61="1010 Salary",L61,0))+(IF(B63="1010 Salary",L63,0))+(IF(B65="1010 Salary",L65,0))+(IF(B67="1010 Salary",L67,0))+(IF(B69="1010 Salary",L69,0))+(IF(B71="1010 Salary",L71,0))+(IF(B73="1010 Salary",L73,0))+(IF(B75="1010 Salary",L75,0))+(IF(B77="1010 Salary",L77,0))</f>
        <v>0</v>
      </c>
      <c r="G12" s="120"/>
      <c r="H12" s="96"/>
      <c r="I12" s="120"/>
      <c r="J12" s="96"/>
      <c r="K12" s="96"/>
      <c r="L12" s="96"/>
      <c r="M12" s="96"/>
      <c r="N12" s="96"/>
      <c r="O12" s="98"/>
      <c r="P12" s="66"/>
      <c r="Q12" s="66"/>
      <c r="R12" s="66"/>
      <c r="S12" s="66"/>
    </row>
    <row r="13" spans="1:142" s="5" customFormat="1" ht="7.5" customHeight="1" x14ac:dyDescent="0.2">
      <c r="A13" s="108"/>
      <c r="B13" s="14"/>
      <c r="C13" s="120"/>
      <c r="D13" s="120"/>
      <c r="E13" s="120"/>
      <c r="F13" s="85"/>
      <c r="G13" s="120"/>
      <c r="H13" s="14"/>
      <c r="I13" s="120"/>
      <c r="J13" s="14"/>
      <c r="K13" s="14"/>
      <c r="L13" s="14"/>
      <c r="M13" s="14"/>
      <c r="N13" s="14"/>
      <c r="O13" s="124"/>
      <c r="P13" s="4"/>
      <c r="Q13" s="4"/>
      <c r="R13" s="4"/>
      <c r="S13" s="4"/>
    </row>
    <row r="14" spans="1:142" x14ac:dyDescent="0.2">
      <c r="A14" s="108"/>
      <c r="B14" s="119" t="s">
        <v>115</v>
      </c>
      <c r="C14" s="14"/>
      <c r="D14" s="14"/>
      <c r="E14" s="14"/>
      <c r="F14" s="91">
        <f>SUM(IF(B35="1020 Fringe Benefits",L35,0))+(IF(B37="1020 Fringe Benefits",L37,0))+(IF(B39="1020 Fringe Benefits",L39,0))+(IF(B41="1020 Fringe Benefits",L41,0))+(IF(B43="1020 Fringe Benefits",L43,0))+(IF(B45="1020 Fringe Benefits",L45,0))+(IF(B47="1020 Fringe Benefits",L47,0))+(IF(B49="1020 Fringe Benefits",L49,0))+(IF(B51="1020 Fringe Benefits",L51,0))+(IF(B53="1020 Fringe Benefits",L53,0))+(IF(B55="1020 Fringe Benefits",L55,0))+(IF(B57="1020 Fringe Benefits",L57,0))+(IF(B59="1020 Fringe Benefits",L59,0))+(IF(B61="1020 Fringe Benefits",L61,0))+(IF(B63="1020 Fringe Benefits",L63,0))+(IF(B65="1020 Fringe Benefits",L65,0))+(IF(B67="1020 Fringe Benefits",L67,0))+(IF(B69="1020 Fringe Benefits",L69,0))+(IF(B71="1020 Fringe Benefits",L71,0))+(IF(B73="1020 Fringe Benefits",L73,0))+(IF(B75="1020 Fringe Benefits",L75,0))+(IF(B77="1020 Fringe Benefits",L77,0))</f>
        <v>0</v>
      </c>
      <c r="G14" s="14"/>
      <c r="H14" s="96"/>
      <c r="I14" s="14"/>
      <c r="J14" s="96"/>
      <c r="K14" s="96"/>
      <c r="L14" s="97"/>
      <c r="M14" s="96"/>
      <c r="N14" s="96"/>
      <c r="O14" s="98"/>
    </row>
    <row r="15" spans="1:142" s="5" customFormat="1" ht="7.5" customHeight="1" x14ac:dyDescent="0.2">
      <c r="A15" s="108"/>
      <c r="B15" s="14"/>
      <c r="C15" s="120"/>
      <c r="D15" s="120"/>
      <c r="E15" s="120"/>
      <c r="F15" s="85"/>
      <c r="G15" s="120"/>
      <c r="H15" s="14"/>
      <c r="I15" s="120"/>
      <c r="J15" s="14"/>
      <c r="K15" s="14"/>
      <c r="L15" s="14"/>
      <c r="M15" s="14"/>
      <c r="N15" s="14"/>
      <c r="O15" s="124"/>
      <c r="P15" s="4"/>
      <c r="Q15" s="4"/>
    </row>
    <row r="16" spans="1:142" x14ac:dyDescent="0.2">
      <c r="A16" s="108"/>
      <c r="B16" s="119" t="s">
        <v>17</v>
      </c>
      <c r="C16" s="14"/>
      <c r="D16" s="14"/>
      <c r="E16" s="14"/>
      <c r="F16" s="91">
        <f>SUM(IF(B35="1040  Quality Assurance",L35,0))+(IF(B37="1040  Quality Assurance",L37,0))+(IF(B39="1040  Quality Assurance",L39,0))+(IF(B41="1040  Quality Assurance",L41,0))+(IF(B43="1040  Quality Assurance",L43,0))+(IF(B45="1040  Quality Assurance",L45,0))+(IF(B47="1040  Quality Assurance",L47,0))+(IF(B49="1040  Quality Assurance",L49,0))+(IF(B51="1040  Quality Assurance",L51,0))+(IF(B53="1040  Quality Assurance",L53,0))+(IF(B55="1040  Quality Assurance",L55,0))+(IF(B57="1040  Quality Assurance",L57,0))+(IF(B59="1040  Quality Assurance",L59,0))+(IF(B61="1040  Quality Assurance",L61,0))+(IF(B63="1040  Quality Assurance",L63,0))+(IF(B65="1040  Quality Assurance",L65,0))+(IF(B67="1040  Quality Assurance",L67,0))+(IF(B69="1040  Quality Assurance",L69,0))+(IF(B71="1040  Quality Assurance",L71,0))+(IF(B73="1040  Quality Assurance",L73,0))+(IF(B75="1040  Quality Assurance",L75,0))+(IF(B77="1040  Quality Assurance",L77,0))</f>
        <v>0</v>
      </c>
      <c r="G16" s="14"/>
      <c r="H16" s="96"/>
      <c r="I16" s="14"/>
      <c r="J16" s="96"/>
      <c r="K16" s="96"/>
      <c r="L16" s="97"/>
      <c r="M16" s="96"/>
      <c r="N16" s="96"/>
      <c r="O16" s="98"/>
    </row>
    <row r="17" spans="1:17" s="5" customFormat="1" ht="7.5" customHeight="1" x14ac:dyDescent="0.2">
      <c r="A17" s="108"/>
      <c r="B17" s="14"/>
      <c r="C17" s="120"/>
      <c r="D17" s="120"/>
      <c r="E17" s="120"/>
      <c r="F17" s="85"/>
      <c r="G17" s="120"/>
      <c r="H17" s="14"/>
      <c r="I17" s="120"/>
      <c r="J17" s="14"/>
      <c r="K17" s="14"/>
      <c r="L17" s="14"/>
      <c r="M17" s="14"/>
      <c r="N17" s="14"/>
      <c r="O17" s="124"/>
      <c r="P17" s="4"/>
      <c r="Q17" s="4"/>
    </row>
    <row r="18" spans="1:17" x14ac:dyDescent="0.2">
      <c r="A18" s="108"/>
      <c r="B18" s="119" t="s">
        <v>96</v>
      </c>
      <c r="C18" s="14"/>
      <c r="D18" s="14"/>
      <c r="E18" s="14"/>
      <c r="F18" s="91">
        <f>SUM(IF(B35="1045 Training",L35,0))+(IF(B37="1045 Training",L37,0))+(IF(B39="1045 Training",L39,0))+(IF(B41="1045 Training",L41,0))+(IF(B43="1045 Training",L43,0))+(IF(B45="1045 Training",L45,0))+(IF(B47="1045 Training",L47,0))+(IF(B49="1045 Training",L49,0))+(IF(B51="1045 Training",L51,0))+(IF(B53="1045 Training",L53,0))+(IF(B55="1045 Training",L55,0))+(IF(B57="1045 Training",L57,0))+(IF(B59="1045 Training",L59,0))+(IF(B61="1045 Training",L61,0))+(IF(B63="1045 Training",L63,0))+(IF(B65="1045 Training",L65,0))+(IF(B67="1045 Training",L67,0))+(IF(B69="1045 Training",L69,0))+(IF(B71="1045 Training",L71,0))+(IF(B73="1045 Training",L73,0))+(IF(B75="1045 Training",L75,0))+(IF(B77="1045 Training",L77,0))</f>
        <v>0</v>
      </c>
      <c r="G18" s="14"/>
      <c r="H18" s="96"/>
      <c r="I18" s="14"/>
      <c r="J18" s="96"/>
      <c r="K18" s="96"/>
      <c r="L18" s="97"/>
      <c r="M18" s="96"/>
      <c r="N18" s="96"/>
      <c r="O18" s="98"/>
    </row>
    <row r="19" spans="1:17" s="5" customFormat="1" ht="7.5" customHeight="1" x14ac:dyDescent="0.2">
      <c r="A19" s="108"/>
      <c r="B19" s="14"/>
      <c r="C19" s="120"/>
      <c r="D19" s="120"/>
      <c r="E19" s="120"/>
      <c r="F19" s="85"/>
      <c r="G19" s="120"/>
      <c r="H19" s="14"/>
      <c r="I19" s="120"/>
      <c r="J19" s="14"/>
      <c r="K19" s="14"/>
      <c r="L19" s="14"/>
      <c r="M19" s="14"/>
      <c r="N19" s="14"/>
      <c r="O19" s="124"/>
      <c r="P19" s="4"/>
      <c r="Q19" s="4"/>
    </row>
    <row r="20" spans="1:17" x14ac:dyDescent="0.2">
      <c r="A20" s="108"/>
      <c r="B20" s="119" t="s">
        <v>97</v>
      </c>
      <c r="C20" s="14"/>
      <c r="D20" s="14"/>
      <c r="E20" s="14"/>
      <c r="F20" s="91">
        <f>SUM(IF(B35="1050 Travel",L35,0))+(IF(B37="1050 Travel",L37,0))+(IF(B39="1050 Travel",L39,0))+(IF(B41="1050 Travel",L41,0))+(IF(B43="1050 Travel",L43,0))+(IF(B45="1050 Travel",L45,0))+(IF(B47="1050 Travel",L47,0))+(IF(B49="1050 Travel",L49,0))+(IF(B51="1050 Travel",L51,0))+(IF(B53="1050 Travel",L53,0))+(IF(B55="1050 Travel",L55,0))+(IF(B57="1050 Travel",L57,0))+(IF(B59="1050 Travel",L59,0))+(IF(B61="1050 Travel",L61,0))+(IF(B63="1050 Travel",L63,0))+(IF(B65="1050 Travel",L65,0))+(IF(B67="1050 Travel",L67,0))+(IF(B69="1050 Travel",L69,0))+(IF(B71="1050 Travel",L71,0))+(IF(B73="1050 Travel",L73,0))+(IF(B75="1050 Travel",L75,0))+(IF(B77="1050 Travel",L77,0))</f>
        <v>0</v>
      </c>
      <c r="G20" s="14"/>
      <c r="H20" s="96"/>
      <c r="I20" s="14"/>
      <c r="J20" s="96"/>
      <c r="K20" s="96"/>
      <c r="L20" s="97"/>
      <c r="M20" s="96"/>
      <c r="N20" s="96"/>
      <c r="O20" s="98"/>
    </row>
    <row r="21" spans="1:17" s="5" customFormat="1" ht="7.5" customHeight="1" x14ac:dyDescent="0.2">
      <c r="A21" s="108"/>
      <c r="B21" s="14"/>
      <c r="C21" s="120"/>
      <c r="D21" s="120"/>
      <c r="E21" s="120"/>
      <c r="F21" s="85"/>
      <c r="G21" s="120"/>
      <c r="H21" s="14"/>
      <c r="I21" s="120"/>
      <c r="J21" s="14"/>
      <c r="K21" s="14"/>
      <c r="L21" s="14"/>
      <c r="M21" s="14"/>
      <c r="N21" s="14"/>
      <c r="O21" s="124"/>
      <c r="P21" s="4"/>
      <c r="Q21" s="4"/>
    </row>
    <row r="22" spans="1:17" x14ac:dyDescent="0.2">
      <c r="A22" s="108"/>
      <c r="B22" s="119" t="s">
        <v>98</v>
      </c>
      <c r="C22" s="14"/>
      <c r="D22" s="14"/>
      <c r="E22" s="14"/>
      <c r="F22" s="91">
        <f>SUM(IF(B35="1055 Supplies and Materials",L35,0))+(IF(B37="1055 Supplies and Materials",L37,0))+(IF(B39="1055 Supplies and Materials",L39,0))+(IF(B41="1055 Supplies and Materials",L41,0))+(IF(B43="1055 Supplies and Materials",L43,0))+(IF(B45="1055 Supplies and Materials",L45,0))+(IF(B47="1055 Supplies and Materials",L47,0))+(IF(B49="1055 Supplies and Materials",L49,0))+(IF(B51="1055 Supplies and Materials",L51,0))+(IF(B53="1055 Supplies and Materials",L53,0))+(IF(B55="1055 Supplies and Materials",L55,0))+(IF(B57="1055 Supplies and Materials",L57,0))+(IF(B59="1055 Supplies and Materials",L59,0))+(IF(B61="1055 Supplies and Materials",L61,0))+(IF(B63="1055 Supplies and Materials",L63,0))+(IF(B65="1055 Supplies and Materials",L65,0))+(IF(B67="1055 Supplies and Materials",L67,0))+(IF(B69="1055 Supplies and Materials",L69,0))+(IF(B71="1055 Supplies and Materials",L71,0))+(IF(B73="1055 Supplies and Materials",L73,0))+(IF(B75="1055 Supplies and Materials",L75,0))+(IF(B77="1055 Supplies and Materials",L77,0))</f>
        <v>0</v>
      </c>
      <c r="G22" s="14"/>
      <c r="H22" s="96"/>
      <c r="I22" s="14"/>
      <c r="J22" s="96"/>
      <c r="K22" s="96"/>
      <c r="L22" s="97"/>
      <c r="M22" s="96"/>
      <c r="N22" s="96"/>
      <c r="O22" s="98"/>
    </row>
    <row r="23" spans="1:17" s="5" customFormat="1" ht="7.5" customHeight="1" x14ac:dyDescent="0.2">
      <c r="A23" s="108"/>
      <c r="B23" s="14"/>
      <c r="C23" s="120"/>
      <c r="D23" s="120"/>
      <c r="E23" s="120"/>
      <c r="F23" s="85"/>
      <c r="G23" s="120"/>
      <c r="H23" s="14"/>
      <c r="I23" s="120"/>
      <c r="J23" s="14"/>
      <c r="K23" s="14"/>
      <c r="L23" s="14"/>
      <c r="M23" s="14"/>
      <c r="N23" s="14"/>
      <c r="O23" s="124"/>
      <c r="P23" s="4"/>
      <c r="Q23" s="4"/>
    </row>
    <row r="24" spans="1:17" x14ac:dyDescent="0.2">
      <c r="A24" s="108"/>
      <c r="B24" s="119" t="s">
        <v>18</v>
      </c>
      <c r="C24" s="14"/>
      <c r="D24" s="14"/>
      <c r="E24" s="14"/>
      <c r="F24" s="91">
        <f>SUM(IF(B35="1060  Start-up Costs",L35,0))+(IF(B37="1060  Start-up Costs",L37,0))+(IF(B39="1060  Start-up Costs",L39,0))+(IF(B41="1060  Start-up Costs",L41,0))+(IF(B43="1060  Start-up Costs",L43,0))+(IF(B45="1060  Start-up Costs",L45,0))+(IF(B47="1060  Start-up Costs",L47,0))+(IF(B49="1060  Start-up Costs",L49,0))+(IF(B51="1060  Start-up Costs",L51,0))+(IF(B53="1060  Start-up Costs",L53,0))+(IF(B55="1060  Start-up Costs",L55,0))+(IF(B57="1060  Start-up Costs",L57,0))+(IF(B59="1060  Start-up Costs",L59,0))+(IF(B61="1060  Start-up Costs",L61,0))+(IF(B63="1060  Start-up Costs",L63,0))+(IF(B65="1060  Start-up Costs",L65,0))+(IF(B67="1060  Start-up Costs",L67,0))+(IF(B69="1060  Start-up Costs",L69,0))+(IF(B71="1060  Start-up Costs",L71,0))+(IF(B73="1060  Start-up Costs",L73,0))+(IF(B75="1060  Start-up Costs",L75,0))+(IF(B77="1060  Start-up Costs",L77,0))</f>
        <v>0</v>
      </c>
      <c r="G24" s="14"/>
      <c r="H24" s="96"/>
      <c r="I24" s="14"/>
      <c r="J24" s="96"/>
      <c r="K24" s="96"/>
      <c r="L24" s="97"/>
      <c r="M24" s="96"/>
      <c r="N24" s="96"/>
      <c r="O24" s="98"/>
    </row>
    <row r="25" spans="1:17" s="5" customFormat="1" ht="7.5" customHeight="1" x14ac:dyDescent="0.2">
      <c r="A25" s="108"/>
      <c r="B25" s="14"/>
      <c r="C25" s="120"/>
      <c r="D25" s="120"/>
      <c r="E25" s="120"/>
      <c r="F25" s="85"/>
      <c r="G25" s="120"/>
      <c r="H25" s="14"/>
      <c r="I25" s="120"/>
      <c r="J25" s="14"/>
      <c r="K25" s="14"/>
      <c r="L25" s="14"/>
      <c r="M25" s="14"/>
      <c r="N25" s="14"/>
      <c r="O25" s="124"/>
      <c r="P25" s="4"/>
      <c r="Q25" s="4"/>
    </row>
    <row r="26" spans="1:17" x14ac:dyDescent="0.2">
      <c r="A26" s="108"/>
      <c r="B26" s="119" t="s">
        <v>99</v>
      </c>
      <c r="C26" s="14"/>
      <c r="D26" s="14"/>
      <c r="E26" s="14"/>
      <c r="F26" s="91">
        <f>SUM(IF(B35="1065 Other Direct Costs",L35,0))+(IF(B37="1065 Other Direct Costs",L37,0))+(IF(B39="1065 Other Direct Costs",L39,0))+(IF(B41="1065 Other Direct Costs",L41,0))+(IF(B43="1065 Other Direct Costs",L43,0))+(IF(B45="1065 Other Direct Costs",L45,0))+(IF(B47="1065 Other Direct Costs",L47,0))+(IF(B49="1065 Other Direct Costs",L49,0))+(IF(B51="1065 Other Direct Costs",L51,0))+(IF(B53="1065 Other Direct Costs",L53,0))+(IF(B55="1065 Other Direct Costs",L55,0))+(IF(B57="1065 Other Direct Costs",L57,0))+(IF(B59="1065 Other Direct Costs",L59,0))+(IF(B61="1065 Other Direct Costs",L61,0))+(IF(B63="1065 Other Direct Costs",L63,0))+(IF(B65="1065 Other Direct Costs",L65,0))+(IF(B67="1065 Other Direct Costs",L67,0))+(IF(B69="1065 Other Direct Costs",L69,0))+(IF(B71="1065 Other Direct Costs",L71,0))+(IF(B73="1065 Other Direct Costs",L73,0))+(IF(B75="1065 Other Direct Costs",L75,0))+(IF(B77="1065 Other Direct Costs",L77,0))</f>
        <v>0</v>
      </c>
      <c r="G26" s="14"/>
      <c r="H26" s="96"/>
      <c r="I26" s="14"/>
      <c r="J26" s="96"/>
      <c r="K26" s="96"/>
      <c r="L26" s="97"/>
      <c r="M26" s="96"/>
      <c r="N26" s="96"/>
      <c r="O26" s="98"/>
    </row>
    <row r="27" spans="1:17" s="5" customFormat="1" ht="7.5" customHeight="1" x14ac:dyDescent="0.2">
      <c r="A27" s="108"/>
      <c r="B27" s="14"/>
      <c r="C27" s="120"/>
      <c r="D27" s="120"/>
      <c r="E27" s="120"/>
      <c r="F27" s="85"/>
      <c r="G27" s="120"/>
      <c r="H27" s="14"/>
      <c r="I27" s="120"/>
      <c r="J27" s="14"/>
      <c r="K27" s="14"/>
      <c r="L27" s="14"/>
      <c r="M27" s="14"/>
      <c r="N27" s="14"/>
      <c r="O27" s="124"/>
      <c r="P27" s="4"/>
      <c r="Q27" s="4"/>
    </row>
    <row r="28" spans="1:17" x14ac:dyDescent="0.2">
      <c r="A28" s="108"/>
      <c r="B28" s="119" t="s">
        <v>19</v>
      </c>
      <c r="C28" s="14"/>
      <c r="D28" s="14"/>
      <c r="E28" s="14"/>
      <c r="F28" s="91">
        <f>SUM(IF(B35="1070  Indirect Costs",L35,0))+(IF(B37="1070  Indirect Costs",L37,0))+(IF(B39="1070  Indirect Costs",L39,0))+(IF(B41="1070  Indirect Costs",L41,0))+(IF(B43="1070  Indirect Costs",L43,0))+(IF(B45="1070  Indirect Costs",L45,0))+(IF(B47="1070  Indirect Costs",L47,0))+(IF(B49="1070  Indirect Costs",L49,0))+(IF(B51="1070  Indirect Costs",L51,0))+(IF(B53="1070  Indirect Costs",L53,0))+(IF(B55="1070  Indirect Costs",L55,0))+(IF(B57="1070  Indirect Costs",L57,0))+(IF(B59="1070  Indirect Costs",L59,0))+(IF(B61="1070  Indirect Costs",L61,0))+(IF(B63="1070  Indirect Costs",L63,0))+(IF(B65="1070  Indirect Costs",L65,0))+(IF(B67="1070  Indirect Costs",L67,0))+(IF(B69="1070  Indirect Costs",L69,0))+(IF(B71="1070  Indirect Costs",L71,0))+(IF(B73="1070  Indirect Costs",L73,0))+(IF(B75="1070  Indirect Costs",L75,0))+(IF(B77="1070  Indirect Costs",L77,0))</f>
        <v>0</v>
      </c>
      <c r="G28" s="14"/>
      <c r="H28" s="96"/>
      <c r="I28" s="14"/>
      <c r="J28" s="96"/>
      <c r="K28" s="96"/>
      <c r="L28" s="97"/>
      <c r="M28" s="96"/>
      <c r="N28" s="96"/>
      <c r="O28" s="98"/>
    </row>
    <row r="29" spans="1:17" s="5" customFormat="1" ht="7.5" customHeight="1" x14ac:dyDescent="0.2">
      <c r="A29" s="108"/>
      <c r="B29" s="14"/>
      <c r="C29" s="120"/>
      <c r="D29" s="120"/>
      <c r="E29" s="120"/>
      <c r="F29" s="85"/>
      <c r="G29" s="120"/>
      <c r="H29" s="14"/>
      <c r="I29" s="120"/>
      <c r="J29" s="14"/>
      <c r="K29" s="14"/>
      <c r="L29" s="14"/>
      <c r="M29" s="14"/>
      <c r="N29" s="14"/>
      <c r="O29" s="124"/>
      <c r="P29" s="4"/>
      <c r="Q29" s="4"/>
    </row>
    <row r="30" spans="1:17" x14ac:dyDescent="0.2">
      <c r="A30" s="108"/>
      <c r="B30" s="114" t="s">
        <v>32</v>
      </c>
      <c r="C30" s="14"/>
      <c r="D30" s="14"/>
      <c r="E30" s="14"/>
      <c r="F30" s="91">
        <f>SUM(F12:F28)</f>
        <v>0</v>
      </c>
      <c r="G30" s="14"/>
      <c r="H30" s="96"/>
      <c r="I30" s="14"/>
      <c r="J30" s="96"/>
      <c r="K30" s="96"/>
      <c r="L30" s="97"/>
      <c r="M30" s="96"/>
      <c r="N30" s="96"/>
      <c r="O30" s="98"/>
    </row>
    <row r="31" spans="1:17" x14ac:dyDescent="0.2">
      <c r="A31" s="108"/>
      <c r="B31" s="96"/>
      <c r="C31" s="14"/>
      <c r="D31" s="14"/>
      <c r="E31" s="14"/>
      <c r="F31" s="96"/>
      <c r="G31" s="14"/>
      <c r="H31" s="96"/>
      <c r="I31" s="14"/>
      <c r="J31" s="96"/>
      <c r="K31" s="96"/>
      <c r="L31" s="97"/>
      <c r="M31" s="96"/>
      <c r="N31" s="96"/>
      <c r="O31" s="98"/>
    </row>
    <row r="32" spans="1:17" x14ac:dyDescent="0.2">
      <c r="A32" s="108"/>
      <c r="B32" s="114" t="s">
        <v>33</v>
      </c>
      <c r="C32" s="14"/>
      <c r="D32" s="14"/>
      <c r="E32" s="14"/>
      <c r="F32" s="96"/>
      <c r="G32" s="14"/>
      <c r="H32" s="96"/>
      <c r="I32" s="14"/>
      <c r="J32" s="96"/>
      <c r="K32" s="96"/>
      <c r="L32" s="97"/>
      <c r="M32" s="96"/>
      <c r="N32" s="96"/>
      <c r="O32" s="98"/>
    </row>
    <row r="33" spans="1:17" ht="36" customHeight="1" x14ac:dyDescent="0.2">
      <c r="A33" s="108"/>
      <c r="B33" s="95" t="s">
        <v>103</v>
      </c>
      <c r="C33" s="14"/>
      <c r="D33" s="95" t="s">
        <v>12</v>
      </c>
      <c r="E33" s="14"/>
      <c r="F33" s="95" t="s">
        <v>101</v>
      </c>
      <c r="G33" s="14"/>
      <c r="H33" s="96" t="s">
        <v>46</v>
      </c>
      <c r="I33" s="14"/>
      <c r="J33" s="96" t="s">
        <v>102</v>
      </c>
      <c r="K33" s="96"/>
      <c r="L33" s="97" t="s">
        <v>1</v>
      </c>
      <c r="M33" s="96"/>
      <c r="N33" s="95" t="s">
        <v>23</v>
      </c>
      <c r="O33" s="98"/>
    </row>
    <row r="34" spans="1:17" s="5" customFormat="1" ht="7.5" customHeight="1" x14ac:dyDescent="0.2">
      <c r="A34" s="108"/>
      <c r="B34" s="14"/>
      <c r="C34" s="14"/>
      <c r="D34" s="14"/>
      <c r="E34" s="14"/>
      <c r="F34" s="14"/>
      <c r="G34" s="14"/>
      <c r="H34" s="88"/>
      <c r="I34" s="14"/>
      <c r="J34" s="14"/>
      <c r="K34" s="14"/>
      <c r="L34" s="14"/>
      <c r="M34" s="14"/>
      <c r="N34" s="14"/>
      <c r="O34" s="124"/>
      <c r="P34" s="4"/>
      <c r="Q34" s="4"/>
    </row>
    <row r="35" spans="1:17" x14ac:dyDescent="0.2">
      <c r="A35" s="108"/>
      <c r="B35" s="81"/>
      <c r="C35" s="100"/>
      <c r="D35" s="82"/>
      <c r="E35" s="14"/>
      <c r="F35" s="83"/>
      <c r="G35" s="14"/>
      <c r="H35" s="84"/>
      <c r="I35" s="14"/>
      <c r="J35" s="68"/>
      <c r="K35" s="96"/>
      <c r="L35" s="65"/>
      <c r="M35" s="96"/>
      <c r="N35" s="94"/>
      <c r="O35" s="98"/>
    </row>
    <row r="36" spans="1:17" s="5" customFormat="1" ht="7.5" customHeight="1" x14ac:dyDescent="0.2">
      <c r="A36" s="108"/>
      <c r="B36" s="86"/>
      <c r="C36" s="14"/>
      <c r="D36" s="89"/>
      <c r="E36" s="14"/>
      <c r="F36" s="88"/>
      <c r="G36" s="14"/>
      <c r="H36" s="87"/>
      <c r="I36" s="14"/>
      <c r="J36" s="86"/>
      <c r="K36" s="14"/>
      <c r="L36" s="85"/>
      <c r="M36" s="14"/>
      <c r="N36" s="14"/>
      <c r="O36" s="124"/>
      <c r="P36" s="4"/>
      <c r="Q36" s="4"/>
    </row>
    <row r="37" spans="1:17" x14ac:dyDescent="0.2">
      <c r="A37" s="108"/>
      <c r="B37" s="81"/>
      <c r="C37" s="100"/>
      <c r="D37" s="82"/>
      <c r="E37" s="96"/>
      <c r="F37" s="83"/>
      <c r="G37" s="96"/>
      <c r="H37" s="84"/>
      <c r="I37" s="96"/>
      <c r="J37" s="68"/>
      <c r="K37" s="96"/>
      <c r="L37" s="65"/>
      <c r="M37" s="96"/>
      <c r="N37" s="94"/>
      <c r="O37" s="98"/>
    </row>
    <row r="38" spans="1:17" s="5" customFormat="1" ht="7.5" customHeight="1" x14ac:dyDescent="0.2">
      <c r="A38" s="108"/>
      <c r="B38" s="86"/>
      <c r="C38" s="14"/>
      <c r="D38" s="89"/>
      <c r="E38" s="14"/>
      <c r="F38" s="88"/>
      <c r="G38" s="14"/>
      <c r="H38" s="87"/>
      <c r="I38" s="14"/>
      <c r="J38" s="86"/>
      <c r="K38" s="14"/>
      <c r="L38" s="85"/>
      <c r="M38" s="14"/>
      <c r="N38" s="14"/>
      <c r="O38" s="124"/>
      <c r="P38" s="4"/>
      <c r="Q38" s="4"/>
    </row>
    <row r="39" spans="1:17" x14ac:dyDescent="0.2">
      <c r="A39" s="108"/>
      <c r="B39" s="81"/>
      <c r="C39" s="100"/>
      <c r="D39" s="82"/>
      <c r="E39" s="14"/>
      <c r="F39" s="83"/>
      <c r="G39" s="14"/>
      <c r="H39" s="84"/>
      <c r="I39" s="14"/>
      <c r="J39" s="68"/>
      <c r="K39" s="96"/>
      <c r="L39" s="65"/>
      <c r="M39" s="96"/>
      <c r="N39" s="94"/>
      <c r="O39" s="98"/>
    </row>
    <row r="40" spans="1:17" s="5" customFormat="1" ht="7.5" customHeight="1" x14ac:dyDescent="0.2">
      <c r="A40" s="108"/>
      <c r="B40" s="86"/>
      <c r="C40" s="14"/>
      <c r="D40" s="89"/>
      <c r="E40" s="14"/>
      <c r="F40" s="88"/>
      <c r="G40" s="14"/>
      <c r="H40" s="87"/>
      <c r="I40" s="14"/>
      <c r="J40" s="86"/>
      <c r="K40" s="14"/>
      <c r="L40" s="85"/>
      <c r="M40" s="14"/>
      <c r="N40" s="14"/>
      <c r="O40" s="124"/>
      <c r="P40" s="4"/>
      <c r="Q40" s="4"/>
    </row>
    <row r="41" spans="1:17" x14ac:dyDescent="0.2">
      <c r="A41" s="108"/>
      <c r="B41" s="81"/>
      <c r="C41" s="100"/>
      <c r="D41" s="82"/>
      <c r="E41" s="14"/>
      <c r="F41" s="83"/>
      <c r="G41" s="14"/>
      <c r="H41" s="84"/>
      <c r="I41" s="14"/>
      <c r="J41" s="68"/>
      <c r="K41" s="96"/>
      <c r="L41" s="65"/>
      <c r="M41" s="96"/>
      <c r="N41" s="94"/>
      <c r="O41" s="98"/>
    </row>
    <row r="42" spans="1:17" s="5" customFormat="1" ht="7.5" customHeight="1" x14ac:dyDescent="0.2">
      <c r="A42" s="108"/>
      <c r="B42" s="86"/>
      <c r="C42" s="14"/>
      <c r="D42" s="89"/>
      <c r="E42" s="14"/>
      <c r="F42" s="88"/>
      <c r="G42" s="14"/>
      <c r="H42" s="87"/>
      <c r="I42" s="14"/>
      <c r="J42" s="86"/>
      <c r="K42" s="14"/>
      <c r="L42" s="85"/>
      <c r="M42" s="14"/>
      <c r="N42" s="14"/>
      <c r="O42" s="124"/>
      <c r="P42" s="4"/>
      <c r="Q42" s="4"/>
    </row>
    <row r="43" spans="1:17" x14ac:dyDescent="0.2">
      <c r="A43" s="108"/>
      <c r="B43" s="81"/>
      <c r="C43" s="100"/>
      <c r="D43" s="82"/>
      <c r="E43" s="96"/>
      <c r="F43" s="83"/>
      <c r="G43" s="96"/>
      <c r="H43" s="84"/>
      <c r="I43" s="96"/>
      <c r="J43" s="68"/>
      <c r="K43" s="96"/>
      <c r="L43" s="65"/>
      <c r="M43" s="96"/>
      <c r="N43" s="94"/>
      <c r="O43" s="98"/>
    </row>
    <row r="44" spans="1:17" s="5" customFormat="1" ht="7.5" customHeight="1" x14ac:dyDescent="0.2">
      <c r="A44" s="108"/>
      <c r="B44" s="86"/>
      <c r="C44" s="88"/>
      <c r="D44" s="90"/>
      <c r="E44" s="88"/>
      <c r="F44" s="88"/>
      <c r="G44" s="88"/>
      <c r="H44" s="87"/>
      <c r="I44" s="88"/>
      <c r="J44" s="86"/>
      <c r="K44" s="14"/>
      <c r="L44" s="85"/>
      <c r="M44" s="14"/>
      <c r="N44" s="14"/>
      <c r="O44" s="124"/>
      <c r="P44" s="4"/>
      <c r="Q44" s="4"/>
    </row>
    <row r="45" spans="1:17" x14ac:dyDescent="0.2">
      <c r="A45" s="108"/>
      <c r="B45" s="81"/>
      <c r="C45" s="100"/>
      <c r="D45" s="82"/>
      <c r="E45" s="96"/>
      <c r="F45" s="83"/>
      <c r="G45" s="96"/>
      <c r="H45" s="84"/>
      <c r="I45" s="96"/>
      <c r="J45" s="68"/>
      <c r="K45" s="96"/>
      <c r="L45" s="65"/>
      <c r="M45" s="96"/>
      <c r="N45" s="94"/>
      <c r="O45" s="98"/>
    </row>
    <row r="46" spans="1:17" s="5" customFormat="1" ht="7.5" customHeight="1" x14ac:dyDescent="0.2">
      <c r="A46" s="108"/>
      <c r="B46" s="86"/>
      <c r="C46" s="14"/>
      <c r="D46" s="89"/>
      <c r="E46" s="14"/>
      <c r="F46" s="88"/>
      <c r="G46" s="14"/>
      <c r="H46" s="87"/>
      <c r="I46" s="14"/>
      <c r="J46" s="86"/>
      <c r="K46" s="14"/>
      <c r="L46" s="85"/>
      <c r="M46" s="14"/>
      <c r="N46" s="14"/>
      <c r="O46" s="124"/>
      <c r="P46" s="4"/>
      <c r="Q46" s="4"/>
    </row>
    <row r="47" spans="1:17" x14ac:dyDescent="0.2">
      <c r="A47" s="108"/>
      <c r="B47" s="81"/>
      <c r="C47" s="100"/>
      <c r="D47" s="82"/>
      <c r="E47" s="14"/>
      <c r="F47" s="83"/>
      <c r="G47" s="14"/>
      <c r="H47" s="84"/>
      <c r="I47" s="14"/>
      <c r="J47" s="68"/>
      <c r="K47" s="96"/>
      <c r="L47" s="65"/>
      <c r="M47" s="96"/>
      <c r="N47" s="94"/>
      <c r="O47" s="98"/>
    </row>
    <row r="48" spans="1:17" s="5" customFormat="1" ht="7.5" customHeight="1" x14ac:dyDescent="0.2">
      <c r="A48" s="108"/>
      <c r="B48" s="86"/>
      <c r="C48" s="14"/>
      <c r="D48" s="89"/>
      <c r="E48" s="14"/>
      <c r="F48" s="88"/>
      <c r="G48" s="14"/>
      <c r="H48" s="87"/>
      <c r="I48" s="14"/>
      <c r="J48" s="86"/>
      <c r="K48" s="14"/>
      <c r="L48" s="85"/>
      <c r="M48" s="14"/>
      <c r="N48" s="14"/>
      <c r="O48" s="124"/>
      <c r="P48" s="4"/>
      <c r="Q48" s="4"/>
    </row>
    <row r="49" spans="1:17" x14ac:dyDescent="0.2">
      <c r="A49" s="108"/>
      <c r="B49" s="81"/>
      <c r="C49" s="100"/>
      <c r="D49" s="82"/>
      <c r="E49" s="14"/>
      <c r="F49" s="83"/>
      <c r="G49" s="14"/>
      <c r="H49" s="84"/>
      <c r="I49" s="14"/>
      <c r="J49" s="68"/>
      <c r="K49" s="96"/>
      <c r="L49" s="65"/>
      <c r="M49" s="96"/>
      <c r="N49" s="94"/>
      <c r="O49" s="98"/>
    </row>
    <row r="50" spans="1:17" s="5" customFormat="1" ht="7.5" customHeight="1" x14ac:dyDescent="0.2">
      <c r="A50" s="108"/>
      <c r="B50" s="86"/>
      <c r="C50" s="14"/>
      <c r="D50" s="89"/>
      <c r="E50" s="14"/>
      <c r="F50" s="88"/>
      <c r="G50" s="14"/>
      <c r="H50" s="87"/>
      <c r="I50" s="14"/>
      <c r="J50" s="86"/>
      <c r="K50" s="14"/>
      <c r="L50" s="85"/>
      <c r="M50" s="14"/>
      <c r="N50" s="14"/>
      <c r="O50" s="124"/>
      <c r="P50" s="4"/>
      <c r="Q50" s="4"/>
    </row>
    <row r="51" spans="1:17" x14ac:dyDescent="0.2">
      <c r="A51" s="108"/>
      <c r="B51" s="81"/>
      <c r="C51" s="100"/>
      <c r="D51" s="82"/>
      <c r="E51" s="14"/>
      <c r="F51" s="83"/>
      <c r="G51" s="14"/>
      <c r="H51" s="84"/>
      <c r="I51" s="14"/>
      <c r="J51" s="68"/>
      <c r="K51" s="96"/>
      <c r="L51" s="65"/>
      <c r="M51" s="96"/>
      <c r="N51" s="94"/>
      <c r="O51" s="98"/>
    </row>
    <row r="52" spans="1:17" s="5" customFormat="1" ht="7.5" customHeight="1" x14ac:dyDescent="0.2">
      <c r="A52" s="108"/>
      <c r="B52" s="86"/>
      <c r="C52" s="14"/>
      <c r="D52" s="89"/>
      <c r="E52" s="14"/>
      <c r="F52" s="88"/>
      <c r="G52" s="14"/>
      <c r="H52" s="87"/>
      <c r="I52" s="14"/>
      <c r="J52" s="86"/>
      <c r="K52" s="14"/>
      <c r="L52" s="85"/>
      <c r="M52" s="14"/>
      <c r="N52" s="14"/>
      <c r="O52" s="124"/>
      <c r="P52" s="4"/>
      <c r="Q52" s="4"/>
    </row>
    <row r="53" spans="1:17" x14ac:dyDescent="0.2">
      <c r="A53" s="108"/>
      <c r="B53" s="81"/>
      <c r="C53" s="100"/>
      <c r="D53" s="82"/>
      <c r="E53" s="14"/>
      <c r="F53" s="83"/>
      <c r="G53" s="14"/>
      <c r="H53" s="84"/>
      <c r="I53" s="14"/>
      <c r="J53" s="68"/>
      <c r="K53" s="96"/>
      <c r="L53" s="65"/>
      <c r="M53" s="96"/>
      <c r="N53" s="94"/>
      <c r="O53" s="98"/>
    </row>
    <row r="54" spans="1:17" s="5" customFormat="1" ht="7.5" customHeight="1" x14ac:dyDescent="0.2">
      <c r="A54" s="108"/>
      <c r="B54" s="86"/>
      <c r="C54" s="14"/>
      <c r="D54" s="89"/>
      <c r="E54" s="14"/>
      <c r="F54" s="88"/>
      <c r="G54" s="14"/>
      <c r="H54" s="87"/>
      <c r="I54" s="14"/>
      <c r="J54" s="86"/>
      <c r="K54" s="14"/>
      <c r="L54" s="85"/>
      <c r="M54" s="14"/>
      <c r="N54" s="14"/>
      <c r="O54" s="124"/>
      <c r="P54" s="4"/>
      <c r="Q54" s="4"/>
    </row>
    <row r="55" spans="1:17" x14ac:dyDescent="0.2">
      <c r="A55" s="108"/>
      <c r="B55" s="81"/>
      <c r="C55" s="100"/>
      <c r="D55" s="82"/>
      <c r="E55" s="14"/>
      <c r="F55" s="83"/>
      <c r="G55" s="14"/>
      <c r="H55" s="84"/>
      <c r="I55" s="14"/>
      <c r="J55" s="68"/>
      <c r="K55" s="96"/>
      <c r="L55" s="65"/>
      <c r="M55" s="96"/>
      <c r="N55" s="94"/>
      <c r="O55" s="98"/>
    </row>
    <row r="56" spans="1:17" s="5" customFormat="1" ht="7.5" customHeight="1" x14ac:dyDescent="0.2">
      <c r="A56" s="108"/>
      <c r="B56" s="86"/>
      <c r="C56" s="14"/>
      <c r="D56" s="89"/>
      <c r="E56" s="14"/>
      <c r="F56" s="88"/>
      <c r="G56" s="14"/>
      <c r="H56" s="87"/>
      <c r="I56" s="14"/>
      <c r="J56" s="86"/>
      <c r="K56" s="14"/>
      <c r="L56" s="85"/>
      <c r="M56" s="14"/>
      <c r="N56" s="14"/>
      <c r="O56" s="124"/>
      <c r="P56" s="4"/>
      <c r="Q56" s="4"/>
    </row>
    <row r="57" spans="1:17" x14ac:dyDescent="0.2">
      <c r="A57" s="108"/>
      <c r="B57" s="81"/>
      <c r="C57" s="100"/>
      <c r="D57" s="82"/>
      <c r="E57" s="96"/>
      <c r="F57" s="83"/>
      <c r="G57" s="96"/>
      <c r="H57" s="84"/>
      <c r="I57" s="96"/>
      <c r="J57" s="68"/>
      <c r="K57" s="96"/>
      <c r="L57" s="65"/>
      <c r="M57" s="96"/>
      <c r="N57" s="94"/>
      <c r="O57" s="98"/>
    </row>
    <row r="58" spans="1:17" s="5" customFormat="1" ht="7.5" customHeight="1" x14ac:dyDescent="0.2">
      <c r="A58" s="108"/>
      <c r="B58" s="86"/>
      <c r="C58" s="14"/>
      <c r="D58" s="89"/>
      <c r="E58" s="14"/>
      <c r="F58" s="88"/>
      <c r="G58" s="14"/>
      <c r="H58" s="87"/>
      <c r="I58" s="14"/>
      <c r="J58" s="86"/>
      <c r="K58" s="14"/>
      <c r="L58" s="85"/>
      <c r="M58" s="14"/>
      <c r="N58" s="14"/>
      <c r="O58" s="124"/>
      <c r="P58" s="4"/>
      <c r="Q58" s="4"/>
    </row>
    <row r="59" spans="1:17" x14ac:dyDescent="0.2">
      <c r="A59" s="108"/>
      <c r="B59" s="81"/>
      <c r="C59" s="100"/>
      <c r="D59" s="82"/>
      <c r="E59" s="96"/>
      <c r="F59" s="83"/>
      <c r="G59" s="96"/>
      <c r="H59" s="84"/>
      <c r="I59" s="96"/>
      <c r="J59" s="68"/>
      <c r="K59" s="96"/>
      <c r="L59" s="65"/>
      <c r="M59" s="96"/>
      <c r="N59" s="94"/>
      <c r="O59" s="98"/>
    </row>
    <row r="60" spans="1:17" s="5" customFormat="1" ht="7.5" customHeight="1" x14ac:dyDescent="0.2">
      <c r="A60" s="108"/>
      <c r="B60" s="86"/>
      <c r="C60" s="14"/>
      <c r="D60" s="89"/>
      <c r="E60" s="14"/>
      <c r="F60" s="88"/>
      <c r="G60" s="14"/>
      <c r="H60" s="87"/>
      <c r="I60" s="14"/>
      <c r="J60" s="86"/>
      <c r="K60" s="14"/>
      <c r="L60" s="85"/>
      <c r="M60" s="14"/>
      <c r="N60" s="14"/>
      <c r="O60" s="124"/>
      <c r="P60" s="4"/>
      <c r="Q60" s="4"/>
    </row>
    <row r="61" spans="1:17" x14ac:dyDescent="0.2">
      <c r="A61" s="108"/>
      <c r="B61" s="81"/>
      <c r="C61" s="100"/>
      <c r="D61" s="82"/>
      <c r="E61" s="96"/>
      <c r="F61" s="83"/>
      <c r="G61" s="96"/>
      <c r="H61" s="84"/>
      <c r="I61" s="96"/>
      <c r="J61" s="68"/>
      <c r="K61" s="96"/>
      <c r="L61" s="65"/>
      <c r="M61" s="96"/>
      <c r="N61" s="94"/>
      <c r="O61" s="98"/>
    </row>
    <row r="62" spans="1:17" s="5" customFormat="1" ht="7.5" customHeight="1" x14ac:dyDescent="0.2">
      <c r="A62" s="108"/>
      <c r="B62" s="86"/>
      <c r="C62" s="14"/>
      <c r="D62" s="89"/>
      <c r="E62" s="14"/>
      <c r="F62" s="88"/>
      <c r="G62" s="14"/>
      <c r="H62" s="87"/>
      <c r="I62" s="14"/>
      <c r="J62" s="86"/>
      <c r="K62" s="14"/>
      <c r="L62" s="85"/>
      <c r="M62" s="14"/>
      <c r="N62" s="14"/>
      <c r="O62" s="124"/>
      <c r="P62" s="4"/>
      <c r="Q62" s="4"/>
    </row>
    <row r="63" spans="1:17" x14ac:dyDescent="0.2">
      <c r="A63" s="108"/>
      <c r="B63" s="81"/>
      <c r="C63" s="100"/>
      <c r="D63" s="82"/>
      <c r="E63" s="14"/>
      <c r="F63" s="83"/>
      <c r="G63" s="14"/>
      <c r="H63" s="84"/>
      <c r="I63" s="14"/>
      <c r="J63" s="68"/>
      <c r="K63" s="96"/>
      <c r="L63" s="65"/>
      <c r="M63" s="96"/>
      <c r="N63" s="94"/>
      <c r="O63" s="98"/>
    </row>
    <row r="64" spans="1:17" s="5" customFormat="1" ht="7.5" customHeight="1" x14ac:dyDescent="0.2">
      <c r="A64" s="108"/>
      <c r="B64" s="86"/>
      <c r="C64" s="14"/>
      <c r="D64" s="89"/>
      <c r="E64" s="14"/>
      <c r="F64" s="88"/>
      <c r="G64" s="14"/>
      <c r="H64" s="87"/>
      <c r="I64" s="14"/>
      <c r="J64" s="86"/>
      <c r="K64" s="14"/>
      <c r="L64" s="85"/>
      <c r="M64" s="14"/>
      <c r="N64" s="14"/>
      <c r="O64" s="124"/>
      <c r="P64" s="4"/>
      <c r="Q64" s="4"/>
    </row>
    <row r="65" spans="1:17" x14ac:dyDescent="0.2">
      <c r="A65" s="108"/>
      <c r="B65" s="81"/>
      <c r="C65" s="100"/>
      <c r="D65" s="82"/>
      <c r="E65" s="14"/>
      <c r="F65" s="83"/>
      <c r="G65" s="14"/>
      <c r="H65" s="84"/>
      <c r="I65" s="14"/>
      <c r="J65" s="68"/>
      <c r="K65" s="96"/>
      <c r="L65" s="65"/>
      <c r="M65" s="96"/>
      <c r="N65" s="94"/>
      <c r="O65" s="98"/>
    </row>
    <row r="66" spans="1:17" s="5" customFormat="1" ht="7.5" customHeight="1" x14ac:dyDescent="0.2">
      <c r="A66" s="108"/>
      <c r="B66" s="86"/>
      <c r="C66" s="14"/>
      <c r="D66" s="89"/>
      <c r="E66" s="14"/>
      <c r="F66" s="88"/>
      <c r="G66" s="14"/>
      <c r="H66" s="87"/>
      <c r="I66" s="14"/>
      <c r="J66" s="86"/>
      <c r="K66" s="14"/>
      <c r="L66" s="85"/>
      <c r="M66" s="14"/>
      <c r="N66" s="14"/>
      <c r="O66" s="124"/>
      <c r="P66" s="4"/>
      <c r="Q66" s="4"/>
    </row>
    <row r="67" spans="1:17" x14ac:dyDescent="0.2">
      <c r="A67" s="108"/>
      <c r="B67" s="81"/>
      <c r="C67" s="100"/>
      <c r="D67" s="82"/>
      <c r="E67" s="14"/>
      <c r="F67" s="83"/>
      <c r="G67" s="14"/>
      <c r="H67" s="84"/>
      <c r="I67" s="14"/>
      <c r="J67" s="68"/>
      <c r="K67" s="96"/>
      <c r="L67" s="65"/>
      <c r="M67" s="96"/>
      <c r="N67" s="94"/>
      <c r="O67" s="98"/>
    </row>
    <row r="68" spans="1:17" s="5" customFormat="1" ht="7.5" customHeight="1" x14ac:dyDescent="0.2">
      <c r="A68" s="108"/>
      <c r="B68" s="86"/>
      <c r="C68" s="14"/>
      <c r="D68" s="89"/>
      <c r="E68" s="14"/>
      <c r="F68" s="88"/>
      <c r="G68" s="14"/>
      <c r="H68" s="87"/>
      <c r="I68" s="14"/>
      <c r="J68" s="86"/>
      <c r="K68" s="14"/>
      <c r="L68" s="85"/>
      <c r="M68" s="14"/>
      <c r="N68" s="14"/>
      <c r="O68" s="124"/>
      <c r="P68" s="4"/>
      <c r="Q68" s="4"/>
    </row>
    <row r="69" spans="1:17" x14ac:dyDescent="0.2">
      <c r="A69" s="108"/>
      <c r="B69" s="81"/>
      <c r="C69" s="100"/>
      <c r="D69" s="82"/>
      <c r="E69" s="14"/>
      <c r="F69" s="83"/>
      <c r="G69" s="14"/>
      <c r="H69" s="84"/>
      <c r="I69" s="14"/>
      <c r="J69" s="68"/>
      <c r="K69" s="96"/>
      <c r="L69" s="65"/>
      <c r="M69" s="96"/>
      <c r="N69" s="94"/>
      <c r="O69" s="98"/>
    </row>
    <row r="70" spans="1:17" s="5" customFormat="1" ht="7.5" customHeight="1" x14ac:dyDescent="0.2">
      <c r="A70" s="108"/>
      <c r="B70" s="86"/>
      <c r="C70" s="14"/>
      <c r="D70" s="89"/>
      <c r="E70" s="14"/>
      <c r="F70" s="88"/>
      <c r="G70" s="14"/>
      <c r="H70" s="87"/>
      <c r="I70" s="14"/>
      <c r="J70" s="86"/>
      <c r="K70" s="14"/>
      <c r="L70" s="85"/>
      <c r="M70" s="14"/>
      <c r="N70" s="14"/>
      <c r="O70" s="124"/>
      <c r="P70" s="4"/>
      <c r="Q70" s="4"/>
    </row>
    <row r="71" spans="1:17" x14ac:dyDescent="0.2">
      <c r="A71" s="108"/>
      <c r="B71" s="81"/>
      <c r="C71" s="100"/>
      <c r="D71" s="82"/>
      <c r="E71" s="14"/>
      <c r="F71" s="83"/>
      <c r="G71" s="14"/>
      <c r="H71" s="84"/>
      <c r="I71" s="14"/>
      <c r="J71" s="68"/>
      <c r="K71" s="96"/>
      <c r="L71" s="65"/>
      <c r="M71" s="96"/>
      <c r="N71" s="94"/>
      <c r="O71" s="98"/>
    </row>
    <row r="72" spans="1:17" s="5" customFormat="1" ht="7.5" customHeight="1" thickBot="1" x14ac:dyDescent="0.25">
      <c r="A72" s="121"/>
      <c r="B72" s="93"/>
      <c r="C72" s="93"/>
      <c r="D72" s="93"/>
      <c r="E72" s="93"/>
      <c r="F72" s="93"/>
      <c r="G72" s="93"/>
      <c r="H72" s="93"/>
      <c r="I72" s="93"/>
      <c r="J72" s="93"/>
      <c r="K72" s="93"/>
      <c r="L72" s="93"/>
      <c r="M72" s="93"/>
      <c r="N72" s="93"/>
      <c r="O72" s="125"/>
      <c r="P72" s="4"/>
      <c r="Q72" s="4"/>
    </row>
    <row r="73" spans="1:17" ht="15" thickTop="1" x14ac:dyDescent="0.2">
      <c r="A73" s="5"/>
    </row>
    <row r="74" spans="1:17" x14ac:dyDescent="0.2">
      <c r="A74" s="5"/>
    </row>
    <row r="75" spans="1:17" x14ac:dyDescent="0.2">
      <c r="A75" s="5"/>
    </row>
    <row r="76" spans="1:17" x14ac:dyDescent="0.2">
      <c r="A76" s="5"/>
    </row>
    <row r="77" spans="1:17" x14ac:dyDescent="0.2">
      <c r="A77" s="5"/>
    </row>
    <row r="78" spans="1:17" x14ac:dyDescent="0.2">
      <c r="A78" s="5"/>
    </row>
    <row r="79" spans="1:17" x14ac:dyDescent="0.2">
      <c r="A79" s="5"/>
    </row>
    <row r="1123" spans="6:6" x14ac:dyDescent="0.2">
      <c r="F1123" s="50"/>
    </row>
  </sheetData>
  <sheetProtection algorithmName="SHA-512" hashValue="56dNqE3sHb/uRfkrYo+x79eiDBekFN7iMYsiJmdHTNw/rR9KOHEuWyINoDETz0fz9q63IvgLCfozs9ltVT5U2A==" saltValue="LfUhWghc3t6qPs3DXDB4Yw==" spinCount="100000" sheet="1" objects="1" scenarios="1" selectLockedCells="1"/>
  <mergeCells count="2">
    <mergeCell ref="B1:J1"/>
    <mergeCell ref="B2:J2"/>
  </mergeCells>
  <dataValidations count="1">
    <dataValidation type="list" allowBlank="1" showInputMessage="1" showErrorMessage="1" sqref="B35 B37 B39 B41 B43 B45 B47 B49 B51 B53 B55 B57 B59 B61 B63 B65 B67 B69 B71" xr:uid="{00000000-0002-0000-0600-000000000000}">
      <formula1>$B$12:$B$28</formula1>
    </dataValidation>
  </dataValidations>
  <pageMargins left="0.25" right="0.25" top="0.25" bottom="0.25" header="0.3" footer="0.3"/>
  <pageSetup scale="7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68"/>
  <sheetViews>
    <sheetView topLeftCell="A49" workbookViewId="0">
      <selection activeCell="A69" sqref="A69"/>
    </sheetView>
  </sheetViews>
  <sheetFormatPr defaultColWidth="8.85546875" defaultRowHeight="15" x14ac:dyDescent="0.25"/>
  <cols>
    <col min="1" max="1" width="80.7109375" customWidth="1"/>
  </cols>
  <sheetData>
    <row r="1" spans="1:1" ht="18.75" x14ac:dyDescent="0.25">
      <c r="A1" s="75" t="s">
        <v>63</v>
      </c>
    </row>
    <row r="2" spans="1:1" ht="15.75" x14ac:dyDescent="0.25">
      <c r="A2" s="74"/>
    </row>
    <row r="3" spans="1:1" ht="15.75" x14ac:dyDescent="0.25">
      <c r="A3" s="71" t="s">
        <v>64</v>
      </c>
    </row>
    <row r="4" spans="1:1" ht="78.75" x14ac:dyDescent="0.25">
      <c r="A4" s="71" t="s">
        <v>65</v>
      </c>
    </row>
    <row r="5" spans="1:1" ht="15.75" x14ac:dyDescent="0.25">
      <c r="A5" s="71"/>
    </row>
    <row r="6" spans="1:1" ht="47.25" x14ac:dyDescent="0.25">
      <c r="A6" s="71" t="s">
        <v>66</v>
      </c>
    </row>
    <row r="7" spans="1:1" ht="15.75" x14ac:dyDescent="0.25">
      <c r="A7" s="71"/>
    </row>
    <row r="8" spans="1:1" ht="78.75" x14ac:dyDescent="0.25">
      <c r="A8" s="71" t="s">
        <v>67</v>
      </c>
    </row>
    <row r="9" spans="1:1" ht="15.75" x14ac:dyDescent="0.25">
      <c r="A9" s="71"/>
    </row>
    <row r="10" spans="1:1" ht="47.25" x14ac:dyDescent="0.25">
      <c r="A10" s="71" t="s">
        <v>68</v>
      </c>
    </row>
    <row r="11" spans="1:1" ht="15.75" x14ac:dyDescent="0.25">
      <c r="A11" s="71"/>
    </row>
    <row r="12" spans="1:1" ht="63" x14ac:dyDescent="0.25">
      <c r="A12" s="71" t="s">
        <v>69</v>
      </c>
    </row>
    <row r="13" spans="1:1" ht="15.75" x14ac:dyDescent="0.25">
      <c r="A13" s="71"/>
    </row>
    <row r="14" spans="1:1" ht="63" x14ac:dyDescent="0.25">
      <c r="A14" s="71" t="s">
        <v>70</v>
      </c>
    </row>
    <row r="15" spans="1:1" ht="15.75" x14ac:dyDescent="0.25">
      <c r="A15" s="71"/>
    </row>
    <row r="16" spans="1:1" ht="31.5" x14ac:dyDescent="0.25">
      <c r="A16" s="71" t="s">
        <v>71</v>
      </c>
    </row>
    <row r="17" spans="1:1" ht="15.75" x14ac:dyDescent="0.25">
      <c r="A17" s="71"/>
    </row>
    <row r="18" spans="1:1" ht="15.75" x14ac:dyDescent="0.25">
      <c r="A18" s="71" t="s">
        <v>72</v>
      </c>
    </row>
    <row r="19" spans="1:1" ht="31.5" x14ac:dyDescent="0.25">
      <c r="A19" s="72" t="s">
        <v>73</v>
      </c>
    </row>
    <row r="20" spans="1:1" ht="15.75" x14ac:dyDescent="0.25">
      <c r="A20" s="72"/>
    </row>
    <row r="21" spans="1:1" ht="15.75" x14ac:dyDescent="0.25">
      <c r="A21" s="72" t="s">
        <v>74</v>
      </c>
    </row>
    <row r="22" spans="1:1" ht="63" x14ac:dyDescent="0.25">
      <c r="A22" s="72" t="s">
        <v>75</v>
      </c>
    </row>
    <row r="23" spans="1:1" ht="15.75" x14ac:dyDescent="0.25">
      <c r="A23" s="72"/>
    </row>
    <row r="24" spans="1:1" ht="31.5" x14ac:dyDescent="0.25">
      <c r="A24" s="71" t="s">
        <v>76</v>
      </c>
    </row>
    <row r="25" spans="1:1" ht="15.75" x14ac:dyDescent="0.25">
      <c r="A25" s="71"/>
    </row>
    <row r="26" spans="1:1" ht="31.5" x14ac:dyDescent="0.25">
      <c r="A26" s="72" t="s">
        <v>116</v>
      </c>
    </row>
    <row r="27" spans="1:1" ht="15.75" x14ac:dyDescent="0.25">
      <c r="A27" s="72"/>
    </row>
    <row r="28" spans="1:1" ht="31.5" x14ac:dyDescent="0.25">
      <c r="A28" s="72" t="s">
        <v>117</v>
      </c>
    </row>
    <row r="29" spans="1:1" ht="15.75" x14ac:dyDescent="0.25">
      <c r="A29" s="71"/>
    </row>
    <row r="30" spans="1:1" ht="15.75" x14ac:dyDescent="0.25">
      <c r="A30" s="72" t="s">
        <v>77</v>
      </c>
    </row>
    <row r="31" spans="1:1" ht="47.25" x14ac:dyDescent="0.25">
      <c r="A31" s="72" t="s">
        <v>118</v>
      </c>
    </row>
    <row r="32" spans="1:1" ht="15.75" x14ac:dyDescent="0.25">
      <c r="A32" s="71"/>
    </row>
    <row r="33" spans="1:1" ht="31.5" x14ac:dyDescent="0.25">
      <c r="A33" s="73" t="s">
        <v>119</v>
      </c>
    </row>
    <row r="34" spans="1:1" ht="15.75" x14ac:dyDescent="0.25">
      <c r="A34" s="72"/>
    </row>
    <row r="35" spans="1:1" ht="31.5" x14ac:dyDescent="0.25">
      <c r="A35" s="73" t="s">
        <v>78</v>
      </c>
    </row>
    <row r="36" spans="1:1" ht="15.75" x14ac:dyDescent="0.25">
      <c r="A36" s="72"/>
    </row>
    <row r="37" spans="1:1" ht="47.25" x14ac:dyDescent="0.25">
      <c r="A37" s="73" t="s">
        <v>79</v>
      </c>
    </row>
    <row r="38" spans="1:1" ht="15.75" x14ac:dyDescent="0.25">
      <c r="A38" s="72"/>
    </row>
    <row r="39" spans="1:1" ht="47.25" x14ac:dyDescent="0.25">
      <c r="A39" s="73" t="s">
        <v>80</v>
      </c>
    </row>
    <row r="40" spans="1:1" ht="15.75" x14ac:dyDescent="0.25">
      <c r="A40" s="72"/>
    </row>
    <row r="41" spans="1:1" ht="94.5" x14ac:dyDescent="0.25">
      <c r="A41" s="73" t="s">
        <v>81</v>
      </c>
    </row>
    <row r="42" spans="1:1" ht="15.75" x14ac:dyDescent="0.25">
      <c r="A42" s="71"/>
    </row>
    <row r="43" spans="1:1" ht="63" x14ac:dyDescent="0.25">
      <c r="A43" s="73" t="s">
        <v>82</v>
      </c>
    </row>
    <row r="44" spans="1:1" ht="15.75" x14ac:dyDescent="0.25">
      <c r="A44" s="72"/>
    </row>
    <row r="45" spans="1:1" ht="63" x14ac:dyDescent="0.25">
      <c r="A45" s="73" t="s">
        <v>83</v>
      </c>
    </row>
    <row r="46" spans="1:1" ht="15.75" x14ac:dyDescent="0.25">
      <c r="A46" s="72"/>
    </row>
    <row r="47" spans="1:1" ht="31.5" x14ac:dyDescent="0.25">
      <c r="A47" s="72" t="s">
        <v>120</v>
      </c>
    </row>
    <row r="48" spans="1:1" ht="15.75" x14ac:dyDescent="0.25">
      <c r="A48" s="72"/>
    </row>
    <row r="49" spans="1:1" ht="15.75" x14ac:dyDescent="0.25">
      <c r="A49" s="72" t="s">
        <v>84</v>
      </c>
    </row>
    <row r="50" spans="1:1" ht="15.75" x14ac:dyDescent="0.25">
      <c r="A50" s="72" t="s">
        <v>85</v>
      </c>
    </row>
    <row r="51" spans="1:1" ht="15.75" x14ac:dyDescent="0.25">
      <c r="A51" s="72"/>
    </row>
    <row r="52" spans="1:1" ht="15.75" x14ac:dyDescent="0.25">
      <c r="A52" s="72" t="s">
        <v>86</v>
      </c>
    </row>
    <row r="53" spans="1:1" ht="15.75" x14ac:dyDescent="0.25">
      <c r="A53" s="72"/>
    </row>
    <row r="54" spans="1:1" ht="31.5" x14ac:dyDescent="0.25">
      <c r="A54" s="72" t="s">
        <v>87</v>
      </c>
    </row>
    <row r="55" spans="1:1" ht="15.75" x14ac:dyDescent="0.25">
      <c r="A55" s="72"/>
    </row>
    <row r="56" spans="1:1" ht="15.75" x14ac:dyDescent="0.25">
      <c r="A56" s="72" t="s">
        <v>88</v>
      </c>
    </row>
    <row r="57" spans="1:1" ht="15.75" x14ac:dyDescent="0.25">
      <c r="A57" s="72"/>
    </row>
    <row r="58" spans="1:1" ht="94.5" x14ac:dyDescent="0.25">
      <c r="A58" s="72" t="s">
        <v>89</v>
      </c>
    </row>
    <row r="59" spans="1:1" ht="15.75" x14ac:dyDescent="0.25">
      <c r="A59" s="72"/>
    </row>
    <row r="60" spans="1:1" ht="141.75" x14ac:dyDescent="0.25">
      <c r="A60" s="72" t="s">
        <v>90</v>
      </c>
    </row>
    <row r="61" spans="1:1" ht="15.75" x14ac:dyDescent="0.25">
      <c r="A61" s="72"/>
    </row>
    <row r="62" spans="1:1" ht="63" x14ac:dyDescent="0.25">
      <c r="A62" s="72" t="s">
        <v>91</v>
      </c>
    </row>
    <row r="63" spans="1:1" ht="15.75" x14ac:dyDescent="0.25">
      <c r="A63" s="71"/>
    </row>
    <row r="64" spans="1:1" ht="63" x14ac:dyDescent="0.25">
      <c r="A64" s="72" t="s">
        <v>121</v>
      </c>
    </row>
    <row r="65" spans="1:1" ht="15.75" x14ac:dyDescent="0.25">
      <c r="A65" s="72"/>
    </row>
    <row r="66" spans="1:1" ht="63" x14ac:dyDescent="0.25">
      <c r="A66" s="71" t="s">
        <v>92</v>
      </c>
    </row>
    <row r="67" spans="1:1" ht="15.75" x14ac:dyDescent="0.25">
      <c r="A67" s="72"/>
    </row>
    <row r="68" spans="1:1" ht="63" customHeight="1" x14ac:dyDescent="0.25">
      <c r="A68" s="71" t="s">
        <v>122</v>
      </c>
    </row>
  </sheetData>
  <sheetProtection password="CAE4" sheet="1" objects="1" scenarios="1"/>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EL1123"/>
  <sheetViews>
    <sheetView showGridLines="0" zoomScale="70" zoomScaleNormal="70" workbookViewId="0">
      <selection activeCell="F16" sqref="F16"/>
    </sheetView>
  </sheetViews>
  <sheetFormatPr defaultColWidth="9.140625" defaultRowHeight="14.25" x14ac:dyDescent="0.2"/>
  <cols>
    <col min="1" max="1" width="1.42578125" style="1" customWidth="1"/>
    <col min="2" max="2" width="34.28515625" style="24" bestFit="1" customWidth="1"/>
    <col min="3" max="3" width="1.140625" style="53" customWidth="1"/>
    <col min="4" max="4" width="16.140625" style="53" customWidth="1"/>
    <col min="5" max="5" width="1.140625" style="53" customWidth="1"/>
    <col min="6" max="6" width="34.42578125" style="24" customWidth="1"/>
    <col min="7" max="7" width="1.140625" style="53" customWidth="1"/>
    <col min="8" max="8" width="16.140625" style="24" customWidth="1"/>
    <col min="9" max="9" width="1.140625" style="53" customWidth="1"/>
    <col min="10" max="10" width="32.28515625" style="66" bestFit="1" customWidth="1"/>
    <col min="11" max="11" width="1.140625" style="66" customWidth="1"/>
    <col min="12" max="12" width="16.140625" style="24" customWidth="1"/>
    <col min="13" max="13" width="1.140625" style="66" customWidth="1"/>
    <col min="14" max="14" width="16.140625" style="66" customWidth="1"/>
    <col min="15" max="15" width="1.140625" style="66" customWidth="1"/>
    <col min="16" max="16384" width="9.140625" style="24"/>
  </cols>
  <sheetData>
    <row r="1" spans="1:142" ht="15" customHeight="1" thickTop="1" x14ac:dyDescent="0.25">
      <c r="A1" s="104"/>
      <c r="B1" s="153" t="s">
        <v>43</v>
      </c>
      <c r="C1" s="153"/>
      <c r="D1" s="153"/>
      <c r="E1" s="153"/>
      <c r="F1" s="153"/>
      <c r="G1" s="153"/>
      <c r="H1" s="153"/>
      <c r="I1" s="153"/>
      <c r="J1" s="153"/>
      <c r="K1" s="105"/>
      <c r="L1" s="105"/>
      <c r="M1" s="105"/>
      <c r="N1" s="105"/>
      <c r="O1" s="55"/>
      <c r="P1" s="49"/>
      <c r="Q1" s="23"/>
    </row>
    <row r="2" spans="1:142" ht="18" x14ac:dyDescent="0.25">
      <c r="A2" s="106"/>
      <c r="B2" s="154" t="s">
        <v>24</v>
      </c>
      <c r="C2" s="154"/>
      <c r="D2" s="154"/>
      <c r="E2" s="154"/>
      <c r="F2" s="154"/>
      <c r="G2" s="154"/>
      <c r="H2" s="154"/>
      <c r="I2" s="154"/>
      <c r="J2" s="154"/>
      <c r="K2" s="107"/>
      <c r="L2" s="107"/>
      <c r="M2" s="107"/>
      <c r="N2" s="107"/>
      <c r="O2" s="57"/>
      <c r="P2" s="23"/>
      <c r="Q2" s="23"/>
      <c r="R2" s="66"/>
      <c r="S2" s="66"/>
    </row>
    <row r="3" spans="1:142" s="5" customFormat="1" ht="7.5" customHeight="1" x14ac:dyDescent="0.2">
      <c r="A3" s="108"/>
      <c r="B3" s="14"/>
      <c r="C3" s="14"/>
      <c r="D3" s="14"/>
      <c r="E3" s="14"/>
      <c r="F3" s="14"/>
      <c r="G3" s="14"/>
      <c r="H3" s="14"/>
      <c r="I3" s="14"/>
      <c r="J3" s="14"/>
      <c r="K3" s="14"/>
      <c r="L3" s="14"/>
      <c r="M3" s="14"/>
      <c r="N3" s="14"/>
      <c r="O3" s="59"/>
      <c r="P3" s="4"/>
      <c r="Q3" s="4"/>
      <c r="R3" s="4"/>
      <c r="S3" s="4"/>
    </row>
    <row r="4" spans="1:142" x14ac:dyDescent="0.2">
      <c r="A4" s="108"/>
      <c r="B4" s="96" t="s">
        <v>22</v>
      </c>
      <c r="C4" s="14"/>
      <c r="D4" s="14"/>
      <c r="E4" s="14"/>
      <c r="F4" s="109">
        <v>41836</v>
      </c>
      <c r="G4" s="14"/>
      <c r="H4" s="96"/>
      <c r="I4" s="14"/>
      <c r="J4" s="96"/>
      <c r="K4" s="96"/>
      <c r="L4" s="96"/>
      <c r="M4" s="96"/>
      <c r="N4" s="96"/>
      <c r="O4" s="60"/>
      <c r="P4" s="66"/>
      <c r="Q4" s="66"/>
      <c r="R4" s="66"/>
      <c r="S4" s="66"/>
    </row>
    <row r="5" spans="1:142" s="5" customFormat="1" ht="7.5" customHeight="1" x14ac:dyDescent="0.25">
      <c r="A5" s="108"/>
      <c r="B5" s="14"/>
      <c r="C5" s="110"/>
      <c r="D5" s="110"/>
      <c r="E5" s="110"/>
      <c r="F5" s="111"/>
      <c r="G5" s="110"/>
      <c r="H5" s="14"/>
      <c r="I5" s="110"/>
      <c r="J5" s="14"/>
      <c r="K5" s="14"/>
      <c r="L5" s="14"/>
      <c r="M5" s="14"/>
      <c r="N5" s="14"/>
      <c r="O5" s="59"/>
      <c r="P5" s="4"/>
      <c r="Q5" s="4"/>
      <c r="R5" s="4"/>
      <c r="S5" s="4"/>
    </row>
    <row r="6" spans="1:142" s="1" customFormat="1" x14ac:dyDescent="0.2">
      <c r="A6" s="108"/>
      <c r="B6" s="112" t="s">
        <v>100</v>
      </c>
      <c r="C6" s="14"/>
      <c r="D6" s="96" t="s">
        <v>20</v>
      </c>
      <c r="E6" s="14"/>
      <c r="F6" s="113">
        <v>41791</v>
      </c>
      <c r="G6" s="14"/>
      <c r="H6" s="114" t="s">
        <v>21</v>
      </c>
      <c r="I6" s="14"/>
      <c r="J6" s="115">
        <v>41820</v>
      </c>
      <c r="K6" s="14"/>
      <c r="L6" s="14"/>
      <c r="M6" s="14"/>
      <c r="N6" s="14"/>
      <c r="O6" s="59"/>
      <c r="P6" s="4"/>
      <c r="Q6" s="4"/>
      <c r="R6" s="4"/>
      <c r="S6" s="4"/>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row>
    <row r="7" spans="1:142" s="5" customFormat="1" ht="7.5" customHeight="1" x14ac:dyDescent="0.25">
      <c r="A7" s="108"/>
      <c r="B7" s="14"/>
      <c r="C7" s="110"/>
      <c r="D7" s="110"/>
      <c r="E7" s="110"/>
      <c r="F7" s="111"/>
      <c r="G7" s="110"/>
      <c r="H7" s="14"/>
      <c r="I7" s="110"/>
      <c r="J7" s="14"/>
      <c r="K7" s="14"/>
      <c r="L7" s="14"/>
      <c r="M7" s="14"/>
      <c r="N7" s="14"/>
      <c r="O7" s="59"/>
      <c r="P7" s="4"/>
      <c r="Q7" s="4"/>
      <c r="R7" s="4"/>
      <c r="S7" s="4"/>
    </row>
    <row r="8" spans="1:142" x14ac:dyDescent="0.2">
      <c r="A8" s="108"/>
      <c r="B8" s="96" t="s">
        <v>30</v>
      </c>
      <c r="C8" s="116"/>
      <c r="D8" s="116"/>
      <c r="E8" s="116"/>
      <c r="F8" s="103" t="s">
        <v>104</v>
      </c>
      <c r="G8" s="116"/>
      <c r="H8" s="96"/>
      <c r="I8" s="116"/>
      <c r="J8" s="96"/>
      <c r="K8" s="96"/>
      <c r="L8" s="96"/>
      <c r="M8" s="96"/>
      <c r="N8" s="96"/>
      <c r="O8" s="60"/>
      <c r="P8" s="66"/>
      <c r="Q8" s="66"/>
      <c r="R8" s="66"/>
      <c r="S8" s="66"/>
    </row>
    <row r="9" spans="1:142" ht="7.5" customHeight="1" x14ac:dyDescent="0.25">
      <c r="A9" s="108"/>
      <c r="B9" s="114"/>
      <c r="C9" s="110"/>
      <c r="D9" s="110"/>
      <c r="E9" s="110"/>
      <c r="F9" s="117"/>
      <c r="G9" s="110"/>
      <c r="H9" s="118"/>
      <c r="I9" s="110"/>
      <c r="J9" s="96"/>
      <c r="K9" s="96"/>
      <c r="L9" s="96"/>
      <c r="M9" s="96"/>
      <c r="N9" s="96"/>
      <c r="O9" s="60"/>
      <c r="P9" s="66"/>
      <c r="Q9" s="66"/>
      <c r="R9" s="66"/>
      <c r="S9" s="66"/>
    </row>
    <row r="10" spans="1:142" x14ac:dyDescent="0.2">
      <c r="A10" s="108"/>
      <c r="B10" s="114" t="s">
        <v>31</v>
      </c>
      <c r="C10" s="14"/>
      <c r="D10" s="14"/>
      <c r="E10" s="14"/>
      <c r="F10" s="117"/>
      <c r="G10" s="14"/>
      <c r="H10" s="96"/>
      <c r="I10" s="14"/>
      <c r="J10" s="96"/>
      <c r="K10" s="96"/>
      <c r="L10" s="96"/>
      <c r="M10" s="96"/>
      <c r="N10" s="96"/>
      <c r="O10" s="60"/>
      <c r="P10" s="66"/>
      <c r="Q10" s="66"/>
      <c r="R10" s="66"/>
      <c r="S10" s="66"/>
    </row>
    <row r="11" spans="1:142" s="5" customFormat="1" ht="7.5" customHeight="1" x14ac:dyDescent="0.25">
      <c r="A11" s="108"/>
      <c r="B11" s="14"/>
      <c r="C11" s="110"/>
      <c r="D11" s="110"/>
      <c r="E11" s="110"/>
      <c r="F11" s="111"/>
      <c r="G11" s="110"/>
      <c r="H11" s="14"/>
      <c r="I11" s="110"/>
      <c r="J11" s="14"/>
      <c r="K11" s="14"/>
      <c r="L11" s="14"/>
      <c r="M11" s="14"/>
      <c r="N11" s="14"/>
      <c r="O11" s="59"/>
      <c r="P11" s="4"/>
      <c r="Q11" s="4"/>
      <c r="R11" s="4"/>
      <c r="S11" s="4"/>
    </row>
    <row r="12" spans="1:142" x14ac:dyDescent="0.2">
      <c r="A12" s="108"/>
      <c r="B12" s="119" t="s">
        <v>16</v>
      </c>
      <c r="C12" s="120"/>
      <c r="D12" s="120"/>
      <c r="E12" s="120"/>
      <c r="F12" s="91">
        <v>4504</v>
      </c>
      <c r="G12" s="120"/>
      <c r="H12" s="96"/>
      <c r="I12" s="120"/>
      <c r="J12" s="96"/>
      <c r="K12" s="96"/>
      <c r="L12" s="96"/>
      <c r="M12" s="96"/>
      <c r="N12" s="96"/>
      <c r="O12" s="60"/>
      <c r="P12" s="66"/>
      <c r="Q12" s="66"/>
      <c r="R12" s="66"/>
      <c r="S12" s="66"/>
    </row>
    <row r="13" spans="1:142" s="5" customFormat="1" ht="7.5" customHeight="1" x14ac:dyDescent="0.2">
      <c r="A13" s="108"/>
      <c r="B13" s="14"/>
      <c r="C13" s="120"/>
      <c r="D13" s="120"/>
      <c r="E13" s="120"/>
      <c r="F13" s="85"/>
      <c r="G13" s="120"/>
      <c r="H13" s="14"/>
      <c r="I13" s="120"/>
      <c r="J13" s="14"/>
      <c r="K13" s="14"/>
      <c r="L13" s="14"/>
      <c r="M13" s="14"/>
      <c r="N13" s="14"/>
      <c r="O13" s="59"/>
      <c r="P13" s="4"/>
      <c r="Q13" s="4"/>
      <c r="R13" s="4"/>
      <c r="S13" s="4"/>
    </row>
    <row r="14" spans="1:142" x14ac:dyDescent="0.2">
      <c r="A14" s="108"/>
      <c r="B14" s="119" t="s">
        <v>95</v>
      </c>
      <c r="C14" s="14"/>
      <c r="D14" s="14"/>
      <c r="E14" s="14"/>
      <c r="F14" s="91">
        <v>1351.2</v>
      </c>
      <c r="G14" s="14"/>
      <c r="H14" s="96"/>
      <c r="I14" s="14"/>
      <c r="J14" s="96"/>
      <c r="K14" s="96"/>
      <c r="L14" s="97"/>
      <c r="M14" s="96"/>
      <c r="N14" s="96"/>
      <c r="O14" s="60"/>
    </row>
    <row r="15" spans="1:142" s="5" customFormat="1" ht="7.5" customHeight="1" x14ac:dyDescent="0.2">
      <c r="A15" s="108"/>
      <c r="B15" s="14"/>
      <c r="C15" s="120"/>
      <c r="D15" s="120"/>
      <c r="E15" s="120"/>
      <c r="F15" s="85"/>
      <c r="G15" s="120"/>
      <c r="H15" s="14"/>
      <c r="I15" s="120"/>
      <c r="J15" s="14"/>
      <c r="K15" s="14"/>
      <c r="L15" s="14"/>
      <c r="M15" s="14"/>
      <c r="N15" s="14"/>
      <c r="O15" s="59"/>
      <c r="P15" s="4"/>
      <c r="Q15" s="4"/>
    </row>
    <row r="16" spans="1:142" x14ac:dyDescent="0.2">
      <c r="A16" s="108"/>
      <c r="B16" s="119" t="s">
        <v>17</v>
      </c>
      <c r="C16" s="14"/>
      <c r="D16" s="14"/>
      <c r="E16" s="14"/>
      <c r="F16" s="91">
        <v>300</v>
      </c>
      <c r="G16" s="14"/>
      <c r="H16" s="96"/>
      <c r="I16" s="14"/>
      <c r="J16" s="96"/>
      <c r="K16" s="96"/>
      <c r="L16" s="97"/>
      <c r="M16" s="96"/>
      <c r="N16" s="96"/>
      <c r="O16" s="60"/>
    </row>
    <row r="17" spans="1:17" s="5" customFormat="1" ht="7.5" customHeight="1" x14ac:dyDescent="0.2">
      <c r="A17" s="108"/>
      <c r="B17" s="14"/>
      <c r="C17" s="120"/>
      <c r="D17" s="120"/>
      <c r="E17" s="120"/>
      <c r="F17" s="85"/>
      <c r="G17" s="120"/>
      <c r="H17" s="14"/>
      <c r="I17" s="120"/>
      <c r="J17" s="14"/>
      <c r="K17" s="14"/>
      <c r="L17" s="14"/>
      <c r="M17" s="14"/>
      <c r="N17" s="14"/>
      <c r="O17" s="59"/>
      <c r="P17" s="4"/>
      <c r="Q17" s="4"/>
    </row>
    <row r="18" spans="1:17" x14ac:dyDescent="0.2">
      <c r="A18" s="108"/>
      <c r="B18" s="119" t="s">
        <v>96</v>
      </c>
      <c r="C18" s="14"/>
      <c r="D18" s="14"/>
      <c r="E18" s="14"/>
      <c r="F18" s="91">
        <v>100</v>
      </c>
      <c r="G18" s="14"/>
      <c r="H18" s="96"/>
      <c r="I18" s="14"/>
      <c r="J18" s="96"/>
      <c r="K18" s="96"/>
      <c r="L18" s="97"/>
      <c r="M18" s="96"/>
      <c r="N18" s="96"/>
      <c r="O18" s="60"/>
    </row>
    <row r="19" spans="1:17" s="5" customFormat="1" ht="7.5" customHeight="1" x14ac:dyDescent="0.2">
      <c r="A19" s="108"/>
      <c r="B19" s="14"/>
      <c r="C19" s="120"/>
      <c r="D19" s="120"/>
      <c r="E19" s="120"/>
      <c r="F19" s="85"/>
      <c r="G19" s="120"/>
      <c r="H19" s="14"/>
      <c r="I19" s="120"/>
      <c r="J19" s="14"/>
      <c r="K19" s="14"/>
      <c r="L19" s="14"/>
      <c r="M19" s="14"/>
      <c r="N19" s="14"/>
      <c r="O19" s="59"/>
      <c r="P19" s="4"/>
      <c r="Q19" s="4"/>
    </row>
    <row r="20" spans="1:17" x14ac:dyDescent="0.2">
      <c r="A20" s="108"/>
      <c r="B20" s="119" t="s">
        <v>97</v>
      </c>
      <c r="C20" s="14"/>
      <c r="D20" s="14"/>
      <c r="E20" s="14"/>
      <c r="F20" s="91">
        <v>84</v>
      </c>
      <c r="G20" s="14"/>
      <c r="H20" s="96"/>
      <c r="I20" s="14"/>
      <c r="J20" s="96"/>
      <c r="K20" s="96"/>
      <c r="L20" s="97"/>
      <c r="M20" s="96"/>
      <c r="N20" s="96"/>
      <c r="O20" s="60"/>
    </row>
    <row r="21" spans="1:17" s="5" customFormat="1" ht="7.5" customHeight="1" x14ac:dyDescent="0.2">
      <c r="A21" s="108"/>
      <c r="B21" s="14"/>
      <c r="C21" s="120"/>
      <c r="D21" s="120"/>
      <c r="E21" s="120"/>
      <c r="F21" s="85"/>
      <c r="G21" s="120"/>
      <c r="H21" s="14"/>
      <c r="I21" s="120"/>
      <c r="J21" s="14"/>
      <c r="K21" s="14"/>
      <c r="L21" s="14"/>
      <c r="M21" s="14"/>
      <c r="N21" s="14"/>
      <c r="O21" s="59"/>
      <c r="P21" s="4"/>
      <c r="Q21" s="4"/>
    </row>
    <row r="22" spans="1:17" x14ac:dyDescent="0.2">
      <c r="A22" s="108"/>
      <c r="B22" s="119" t="s">
        <v>98</v>
      </c>
      <c r="C22" s="14"/>
      <c r="D22" s="14"/>
      <c r="E22" s="14"/>
      <c r="F22" s="91">
        <v>134.86000000000001</v>
      </c>
      <c r="G22" s="14"/>
      <c r="H22" s="96"/>
      <c r="I22" s="14"/>
      <c r="J22" s="96"/>
      <c r="K22" s="96"/>
      <c r="L22" s="97"/>
      <c r="M22" s="96"/>
      <c r="N22" s="96"/>
      <c r="O22" s="60"/>
    </row>
    <row r="23" spans="1:17" s="5" customFormat="1" ht="7.5" customHeight="1" x14ac:dyDescent="0.2">
      <c r="A23" s="108"/>
      <c r="B23" s="14"/>
      <c r="C23" s="120"/>
      <c r="D23" s="120"/>
      <c r="E23" s="120"/>
      <c r="F23" s="85"/>
      <c r="G23" s="120"/>
      <c r="H23" s="14"/>
      <c r="I23" s="120"/>
      <c r="J23" s="14"/>
      <c r="K23" s="14"/>
      <c r="L23" s="14"/>
      <c r="M23" s="14"/>
      <c r="N23" s="14"/>
      <c r="O23" s="59"/>
      <c r="P23" s="4"/>
      <c r="Q23" s="4"/>
    </row>
    <row r="24" spans="1:17" x14ac:dyDescent="0.2">
      <c r="A24" s="108"/>
      <c r="B24" s="119" t="s">
        <v>18</v>
      </c>
      <c r="C24" s="14"/>
      <c r="D24" s="14"/>
      <c r="E24" s="14"/>
      <c r="F24" s="91">
        <v>0</v>
      </c>
      <c r="G24" s="14"/>
      <c r="H24" s="96"/>
      <c r="I24" s="14"/>
      <c r="J24" s="96"/>
      <c r="K24" s="96"/>
      <c r="L24" s="97"/>
      <c r="M24" s="96"/>
      <c r="N24" s="96"/>
      <c r="O24" s="60"/>
    </row>
    <row r="25" spans="1:17" s="5" customFormat="1" ht="7.5" customHeight="1" x14ac:dyDescent="0.2">
      <c r="A25" s="108"/>
      <c r="B25" s="14"/>
      <c r="C25" s="120"/>
      <c r="D25" s="120"/>
      <c r="E25" s="120"/>
      <c r="F25" s="85"/>
      <c r="G25" s="120"/>
      <c r="H25" s="14"/>
      <c r="I25" s="120"/>
      <c r="J25" s="14"/>
      <c r="K25" s="14"/>
      <c r="L25" s="14"/>
      <c r="M25" s="14"/>
      <c r="N25" s="14"/>
      <c r="O25" s="59"/>
      <c r="P25" s="4"/>
      <c r="Q25" s="4"/>
    </row>
    <row r="26" spans="1:17" x14ac:dyDescent="0.2">
      <c r="A26" s="108"/>
      <c r="B26" s="119" t="s">
        <v>99</v>
      </c>
      <c r="C26" s="14"/>
      <c r="D26" s="14"/>
      <c r="E26" s="14"/>
      <c r="F26" s="91">
        <v>140.86000000000001</v>
      </c>
      <c r="G26" s="14"/>
      <c r="H26" s="96"/>
      <c r="I26" s="14"/>
      <c r="J26" s="96"/>
      <c r="K26" s="96"/>
      <c r="L26" s="97"/>
      <c r="M26" s="96"/>
      <c r="N26" s="96"/>
      <c r="O26" s="60"/>
    </row>
    <row r="27" spans="1:17" s="5" customFormat="1" ht="7.5" customHeight="1" x14ac:dyDescent="0.2">
      <c r="A27" s="108"/>
      <c r="B27" s="14"/>
      <c r="C27" s="120"/>
      <c r="D27" s="120"/>
      <c r="E27" s="120"/>
      <c r="F27" s="85"/>
      <c r="G27" s="120"/>
      <c r="H27" s="14"/>
      <c r="I27" s="120"/>
      <c r="J27" s="14"/>
      <c r="K27" s="14"/>
      <c r="L27" s="14"/>
      <c r="M27" s="14"/>
      <c r="N27" s="14"/>
      <c r="O27" s="59"/>
      <c r="P27" s="4"/>
      <c r="Q27" s="4"/>
    </row>
    <row r="28" spans="1:17" x14ac:dyDescent="0.2">
      <c r="A28" s="108"/>
      <c r="B28" s="119" t="s">
        <v>19</v>
      </c>
      <c r="C28" s="14"/>
      <c r="D28" s="14"/>
      <c r="E28" s="14"/>
      <c r="F28" s="91">
        <v>0</v>
      </c>
      <c r="G28" s="14"/>
      <c r="H28" s="96"/>
      <c r="I28" s="14"/>
      <c r="J28" s="96"/>
      <c r="K28" s="96"/>
      <c r="L28" s="97"/>
      <c r="M28" s="96"/>
      <c r="N28" s="96"/>
      <c r="O28" s="60"/>
    </row>
    <row r="29" spans="1:17" s="5" customFormat="1" ht="7.5" customHeight="1" x14ac:dyDescent="0.2">
      <c r="A29" s="108"/>
      <c r="B29" s="14"/>
      <c r="C29" s="120"/>
      <c r="D29" s="120"/>
      <c r="E29" s="120"/>
      <c r="F29" s="85"/>
      <c r="G29" s="120"/>
      <c r="H29" s="14"/>
      <c r="I29" s="120"/>
      <c r="J29" s="14"/>
      <c r="K29" s="14"/>
      <c r="L29" s="14"/>
      <c r="M29" s="14"/>
      <c r="N29" s="14"/>
      <c r="O29" s="59"/>
      <c r="P29" s="4"/>
      <c r="Q29" s="4"/>
    </row>
    <row r="30" spans="1:17" x14ac:dyDescent="0.2">
      <c r="A30" s="108"/>
      <c r="B30" s="114" t="s">
        <v>32</v>
      </c>
      <c r="C30" s="14"/>
      <c r="D30" s="14"/>
      <c r="E30" s="14"/>
      <c r="F30" s="91">
        <f>SUM(F12:F28)</f>
        <v>6614.9199999999992</v>
      </c>
      <c r="G30" s="14"/>
      <c r="H30" s="96"/>
      <c r="I30" s="14"/>
      <c r="J30" s="96"/>
      <c r="K30" s="96"/>
      <c r="L30" s="97"/>
      <c r="M30" s="96"/>
      <c r="N30" s="96"/>
      <c r="O30" s="60"/>
    </row>
    <row r="31" spans="1:17" x14ac:dyDescent="0.2">
      <c r="A31" s="108"/>
      <c r="B31" s="96"/>
      <c r="C31" s="14"/>
      <c r="D31" s="14"/>
      <c r="E31" s="14"/>
      <c r="F31" s="96"/>
      <c r="G31" s="14"/>
      <c r="H31" s="96"/>
      <c r="I31" s="14"/>
      <c r="J31" s="96"/>
      <c r="K31" s="96"/>
      <c r="L31" s="97"/>
      <c r="M31" s="96"/>
      <c r="N31" s="96"/>
      <c r="O31" s="60"/>
    </row>
    <row r="32" spans="1:17" x14ac:dyDescent="0.2">
      <c r="A32" s="108"/>
      <c r="B32" s="114" t="s">
        <v>33</v>
      </c>
      <c r="C32" s="14"/>
      <c r="D32" s="14"/>
      <c r="E32" s="14"/>
      <c r="F32" s="96"/>
      <c r="G32" s="14"/>
      <c r="H32" s="96"/>
      <c r="I32" s="14"/>
      <c r="J32" s="96"/>
      <c r="K32" s="96"/>
      <c r="L32" s="97"/>
      <c r="M32" s="96"/>
      <c r="N32" s="96"/>
      <c r="O32" s="60"/>
    </row>
    <row r="33" spans="1:17" ht="36" customHeight="1" x14ac:dyDescent="0.2">
      <c r="A33" s="108"/>
      <c r="B33" s="95" t="s">
        <v>103</v>
      </c>
      <c r="C33" s="14"/>
      <c r="D33" s="95" t="s">
        <v>12</v>
      </c>
      <c r="E33" s="14"/>
      <c r="F33" s="95" t="s">
        <v>101</v>
      </c>
      <c r="G33" s="14"/>
      <c r="H33" s="96" t="s">
        <v>46</v>
      </c>
      <c r="I33" s="14"/>
      <c r="J33" s="96" t="s">
        <v>102</v>
      </c>
      <c r="K33" s="96"/>
      <c r="L33" s="97" t="s">
        <v>1</v>
      </c>
      <c r="M33" s="96"/>
      <c r="N33" s="95" t="s">
        <v>110</v>
      </c>
      <c r="O33" s="60"/>
    </row>
    <row r="34" spans="1:17" s="5" customFormat="1" ht="7.5" customHeight="1" x14ac:dyDescent="0.2">
      <c r="A34" s="108"/>
      <c r="B34" s="14"/>
      <c r="C34" s="14"/>
      <c r="D34" s="14"/>
      <c r="E34" s="14"/>
      <c r="F34" s="14"/>
      <c r="G34" s="14"/>
      <c r="H34" s="14"/>
      <c r="I34" s="14"/>
      <c r="J34" s="14"/>
      <c r="K34" s="14"/>
      <c r="L34" s="14"/>
      <c r="M34" s="14"/>
      <c r="N34" s="14"/>
      <c r="O34" s="59"/>
      <c r="P34" s="4"/>
      <c r="Q34" s="4"/>
    </row>
    <row r="35" spans="1:17" x14ac:dyDescent="0.2">
      <c r="A35" s="108"/>
      <c r="B35" s="99">
        <v>1040</v>
      </c>
      <c r="C35" s="100"/>
      <c r="D35" s="101">
        <v>41791</v>
      </c>
      <c r="E35" s="14"/>
      <c r="F35" s="92" t="s">
        <v>105</v>
      </c>
      <c r="G35" s="14"/>
      <c r="H35" s="102" t="s">
        <v>45</v>
      </c>
      <c r="I35" s="14"/>
      <c r="J35" s="131" t="s">
        <v>109</v>
      </c>
      <c r="K35" s="96"/>
      <c r="L35" s="91">
        <v>300</v>
      </c>
      <c r="M35" s="96"/>
      <c r="N35" s="101">
        <v>41811</v>
      </c>
      <c r="O35" s="60"/>
    </row>
    <row r="36" spans="1:17" s="5" customFormat="1" ht="7.5" customHeight="1" x14ac:dyDescent="0.2">
      <c r="A36" s="108"/>
      <c r="B36" s="86"/>
      <c r="C36" s="14"/>
      <c r="D36" s="89"/>
      <c r="E36" s="14"/>
      <c r="F36" s="88"/>
      <c r="G36" s="14"/>
      <c r="H36" s="87"/>
      <c r="I36" s="14"/>
      <c r="J36" s="132"/>
      <c r="K36" s="14"/>
      <c r="L36" s="85"/>
      <c r="M36" s="14"/>
      <c r="N36" s="14"/>
      <c r="O36" s="59"/>
      <c r="P36" s="4"/>
      <c r="Q36" s="4"/>
    </row>
    <row r="37" spans="1:17" ht="24" x14ac:dyDescent="0.2">
      <c r="A37" s="108"/>
      <c r="B37" s="99">
        <v>1065</v>
      </c>
      <c r="C37" s="100"/>
      <c r="D37" s="101">
        <v>41794</v>
      </c>
      <c r="E37" s="96"/>
      <c r="F37" s="92" t="s">
        <v>106</v>
      </c>
      <c r="G37" s="96"/>
      <c r="H37" s="102" t="s">
        <v>34</v>
      </c>
      <c r="I37" s="96"/>
      <c r="J37" s="133" t="s">
        <v>35</v>
      </c>
      <c r="K37" s="96"/>
      <c r="L37" s="91">
        <v>74.459999999999994</v>
      </c>
      <c r="M37" s="96"/>
      <c r="N37" s="101">
        <v>41811</v>
      </c>
      <c r="O37" s="60"/>
    </row>
    <row r="38" spans="1:17" s="5" customFormat="1" ht="7.5" customHeight="1" x14ac:dyDescent="0.2">
      <c r="A38" s="108"/>
      <c r="B38" s="86"/>
      <c r="C38" s="14"/>
      <c r="D38" s="89"/>
      <c r="E38" s="14"/>
      <c r="F38" s="88"/>
      <c r="G38" s="14"/>
      <c r="H38" s="87"/>
      <c r="I38" s="14"/>
      <c r="J38" s="132"/>
      <c r="K38" s="14"/>
      <c r="L38" s="85"/>
      <c r="M38" s="14"/>
      <c r="N38" s="14"/>
      <c r="O38" s="59"/>
      <c r="P38" s="4"/>
      <c r="Q38" s="4"/>
    </row>
    <row r="39" spans="1:17" x14ac:dyDescent="0.2">
      <c r="A39" s="108"/>
      <c r="B39" s="99">
        <v>1065</v>
      </c>
      <c r="C39" s="100"/>
      <c r="D39" s="101">
        <v>41797</v>
      </c>
      <c r="E39" s="14"/>
      <c r="F39" s="92" t="s">
        <v>107</v>
      </c>
      <c r="G39" s="14"/>
      <c r="H39" s="102" t="s">
        <v>44</v>
      </c>
      <c r="I39" s="14"/>
      <c r="J39" s="133" t="s">
        <v>108</v>
      </c>
      <c r="K39" s="96"/>
      <c r="L39" s="91">
        <v>66.400000000000006</v>
      </c>
      <c r="M39" s="96"/>
      <c r="N39" s="101">
        <v>41802</v>
      </c>
      <c r="O39" s="60"/>
    </row>
    <row r="40" spans="1:17" s="5" customFormat="1" ht="7.5" customHeight="1" x14ac:dyDescent="0.2">
      <c r="A40" s="108"/>
      <c r="B40" s="86"/>
      <c r="C40" s="14"/>
      <c r="D40" s="89"/>
      <c r="E40" s="14"/>
      <c r="F40" s="88"/>
      <c r="G40" s="14"/>
      <c r="H40" s="87"/>
      <c r="I40" s="14"/>
      <c r="J40" s="132"/>
      <c r="K40" s="14"/>
      <c r="L40" s="85"/>
      <c r="M40" s="14"/>
      <c r="N40" s="14"/>
      <c r="O40" s="59"/>
      <c r="P40" s="4"/>
      <c r="Q40" s="4"/>
    </row>
    <row r="41" spans="1:17" ht="36" x14ac:dyDescent="0.2">
      <c r="A41" s="108"/>
      <c r="B41" s="99">
        <v>1010</v>
      </c>
      <c r="C41" s="100"/>
      <c r="D41" s="101">
        <v>41798</v>
      </c>
      <c r="E41" s="14"/>
      <c r="F41" s="92" t="s">
        <v>111</v>
      </c>
      <c r="G41" s="14"/>
      <c r="H41" s="102" t="s">
        <v>36</v>
      </c>
      <c r="I41" s="14"/>
      <c r="J41" s="133">
        <v>3684</v>
      </c>
      <c r="K41" s="96"/>
      <c r="L41" s="91">
        <v>2252</v>
      </c>
      <c r="M41" s="96"/>
      <c r="N41" s="101">
        <v>41802</v>
      </c>
      <c r="O41" s="60"/>
    </row>
    <row r="42" spans="1:17" s="5" customFormat="1" ht="7.5" customHeight="1" x14ac:dyDescent="0.2">
      <c r="A42" s="108"/>
      <c r="B42" s="86"/>
      <c r="C42" s="14"/>
      <c r="D42" s="89"/>
      <c r="E42" s="14"/>
      <c r="F42" s="88"/>
      <c r="G42" s="14"/>
      <c r="H42" s="87"/>
      <c r="I42" s="14"/>
      <c r="J42" s="132"/>
      <c r="K42" s="14"/>
      <c r="L42" s="85"/>
      <c r="M42" s="14"/>
      <c r="N42" s="14"/>
      <c r="O42" s="59"/>
      <c r="P42" s="4"/>
      <c r="Q42" s="4"/>
    </row>
    <row r="43" spans="1:17" ht="36" x14ac:dyDescent="0.2">
      <c r="A43" s="108"/>
      <c r="B43" s="99">
        <v>1020</v>
      </c>
      <c r="C43" s="100"/>
      <c r="D43" s="101">
        <v>41798</v>
      </c>
      <c r="E43" s="96"/>
      <c r="F43" s="92" t="s">
        <v>113</v>
      </c>
      <c r="G43" s="96"/>
      <c r="H43" s="102" t="s">
        <v>36</v>
      </c>
      <c r="I43" s="96"/>
      <c r="J43" s="133">
        <v>3685</v>
      </c>
      <c r="K43" s="96"/>
      <c r="L43" s="91">
        <v>675.6</v>
      </c>
      <c r="M43" s="96"/>
      <c r="N43" s="101">
        <v>41795</v>
      </c>
      <c r="O43" s="60"/>
    </row>
    <row r="44" spans="1:17" s="5" customFormat="1" ht="7.5" customHeight="1" x14ac:dyDescent="0.2">
      <c r="A44" s="108"/>
      <c r="B44" s="86"/>
      <c r="C44" s="88"/>
      <c r="D44" s="90"/>
      <c r="E44" s="88"/>
      <c r="F44" s="88"/>
      <c r="G44" s="88"/>
      <c r="H44" s="87"/>
      <c r="I44" s="88"/>
      <c r="J44" s="132"/>
      <c r="K44" s="14"/>
      <c r="L44" s="85"/>
      <c r="M44" s="14"/>
      <c r="N44" s="14"/>
      <c r="O44" s="59"/>
      <c r="P44" s="4"/>
      <c r="Q44" s="4"/>
    </row>
    <row r="45" spans="1:17" ht="36" x14ac:dyDescent="0.2">
      <c r="A45" s="108"/>
      <c r="B45" s="99">
        <v>1045</v>
      </c>
      <c r="C45" s="100"/>
      <c r="D45" s="101">
        <v>41802</v>
      </c>
      <c r="E45" s="96"/>
      <c r="F45" s="92" t="s">
        <v>37</v>
      </c>
      <c r="G45" s="96"/>
      <c r="H45" s="102" t="s">
        <v>38</v>
      </c>
      <c r="I45" s="96"/>
      <c r="J45" s="133" t="s">
        <v>60</v>
      </c>
      <c r="K45" s="96"/>
      <c r="L45" s="91">
        <v>35</v>
      </c>
      <c r="M45" s="96"/>
      <c r="N45" s="101">
        <v>41799</v>
      </c>
      <c r="O45" s="60"/>
    </row>
    <row r="46" spans="1:17" s="5" customFormat="1" ht="7.5" customHeight="1" x14ac:dyDescent="0.2">
      <c r="A46" s="108"/>
      <c r="B46" s="86"/>
      <c r="C46" s="14"/>
      <c r="D46" s="89"/>
      <c r="E46" s="14"/>
      <c r="F46" s="88"/>
      <c r="G46" s="14"/>
      <c r="H46" s="87"/>
      <c r="I46" s="14"/>
      <c r="J46" s="132"/>
      <c r="K46" s="14"/>
      <c r="L46" s="85"/>
      <c r="M46" s="14"/>
      <c r="N46" s="14"/>
      <c r="O46" s="59"/>
      <c r="P46" s="4"/>
      <c r="Q46" s="4"/>
    </row>
    <row r="47" spans="1:17" ht="24" x14ac:dyDescent="0.2">
      <c r="A47" s="108"/>
      <c r="B47" s="99">
        <v>1045</v>
      </c>
      <c r="C47" s="100"/>
      <c r="D47" s="101">
        <v>41811</v>
      </c>
      <c r="E47" s="14"/>
      <c r="F47" s="92" t="s">
        <v>56</v>
      </c>
      <c r="G47" s="14"/>
      <c r="H47" s="102" t="s">
        <v>61</v>
      </c>
      <c r="I47" s="14"/>
      <c r="J47" s="133" t="s">
        <v>62</v>
      </c>
      <c r="K47" s="96"/>
      <c r="L47" s="91">
        <v>65</v>
      </c>
      <c r="M47" s="96"/>
      <c r="N47" s="101"/>
      <c r="O47" s="60"/>
    </row>
    <row r="48" spans="1:17" s="5" customFormat="1" ht="7.5" customHeight="1" x14ac:dyDescent="0.2">
      <c r="A48" s="108"/>
      <c r="B48" s="86"/>
      <c r="C48" s="14"/>
      <c r="D48" s="89"/>
      <c r="E48" s="14"/>
      <c r="F48" s="88"/>
      <c r="G48" s="14"/>
      <c r="H48" s="87"/>
      <c r="I48" s="14"/>
      <c r="J48" s="132"/>
      <c r="K48" s="14"/>
      <c r="L48" s="85"/>
      <c r="M48" s="14"/>
      <c r="N48" s="14"/>
      <c r="O48" s="59"/>
      <c r="P48" s="4"/>
      <c r="Q48" s="4"/>
    </row>
    <row r="49" spans="1:17" ht="36" x14ac:dyDescent="0.2">
      <c r="A49" s="108"/>
      <c r="B49" s="99">
        <v>1050</v>
      </c>
      <c r="C49" s="100"/>
      <c r="D49" s="101">
        <v>41811</v>
      </c>
      <c r="E49" s="14"/>
      <c r="F49" s="92" t="s">
        <v>57</v>
      </c>
      <c r="G49" s="14"/>
      <c r="H49" s="102" t="s">
        <v>36</v>
      </c>
      <c r="I49" s="14"/>
      <c r="J49" s="133"/>
      <c r="K49" s="96"/>
      <c r="L49" s="91">
        <v>69</v>
      </c>
      <c r="M49" s="96"/>
      <c r="N49" s="101"/>
      <c r="O49" s="60"/>
    </row>
    <row r="50" spans="1:17" s="5" customFormat="1" ht="7.5" customHeight="1" x14ac:dyDescent="0.2">
      <c r="A50" s="108"/>
      <c r="B50" s="86"/>
      <c r="C50" s="14"/>
      <c r="D50" s="89"/>
      <c r="E50" s="14"/>
      <c r="F50" s="88"/>
      <c r="G50" s="14"/>
      <c r="H50" s="87"/>
      <c r="I50" s="14"/>
      <c r="J50" s="132"/>
      <c r="K50" s="14"/>
      <c r="L50" s="85"/>
      <c r="M50" s="14"/>
      <c r="N50" s="14"/>
      <c r="O50" s="59"/>
      <c r="P50" s="4"/>
      <c r="Q50" s="4"/>
    </row>
    <row r="51" spans="1:17" x14ac:dyDescent="0.2">
      <c r="A51" s="108"/>
      <c r="B51" s="99">
        <v>1050</v>
      </c>
      <c r="C51" s="100"/>
      <c r="D51" s="101">
        <v>41811</v>
      </c>
      <c r="E51" s="14"/>
      <c r="F51" s="92" t="s">
        <v>58</v>
      </c>
      <c r="G51" s="14"/>
      <c r="H51" s="102" t="s">
        <v>59</v>
      </c>
      <c r="I51" s="14"/>
      <c r="J51" s="133"/>
      <c r="K51" s="96"/>
      <c r="L51" s="91">
        <v>15</v>
      </c>
      <c r="M51" s="96"/>
      <c r="N51" s="101"/>
      <c r="O51" s="60"/>
    </row>
    <row r="52" spans="1:17" s="5" customFormat="1" ht="7.5" customHeight="1" x14ac:dyDescent="0.2">
      <c r="A52" s="108"/>
      <c r="B52" s="86"/>
      <c r="C52" s="14"/>
      <c r="D52" s="89"/>
      <c r="E52" s="14"/>
      <c r="F52" s="88"/>
      <c r="G52" s="14"/>
      <c r="H52" s="87"/>
      <c r="I52" s="14"/>
      <c r="J52" s="132"/>
      <c r="K52" s="14"/>
      <c r="L52" s="85"/>
      <c r="M52" s="14"/>
      <c r="N52" s="14"/>
      <c r="O52" s="59"/>
      <c r="P52" s="4"/>
      <c r="Q52" s="4"/>
    </row>
    <row r="53" spans="1:17" ht="36" x14ac:dyDescent="0.2">
      <c r="A53" s="108"/>
      <c r="B53" s="99">
        <v>1010</v>
      </c>
      <c r="C53" s="100"/>
      <c r="D53" s="101">
        <v>41812</v>
      </c>
      <c r="E53" s="14"/>
      <c r="F53" s="92" t="s">
        <v>112</v>
      </c>
      <c r="G53" s="14"/>
      <c r="H53" s="102" t="s">
        <v>36</v>
      </c>
      <c r="I53" s="14"/>
      <c r="J53" s="133">
        <v>3742</v>
      </c>
      <c r="K53" s="96"/>
      <c r="L53" s="91">
        <v>2252</v>
      </c>
      <c r="M53" s="96"/>
      <c r="N53" s="101">
        <v>41816</v>
      </c>
      <c r="O53" s="60"/>
    </row>
    <row r="54" spans="1:17" s="5" customFormat="1" ht="7.5" customHeight="1" x14ac:dyDescent="0.2">
      <c r="A54" s="108"/>
      <c r="B54" s="86"/>
      <c r="C54" s="14"/>
      <c r="D54" s="89"/>
      <c r="E54" s="14"/>
      <c r="F54" s="88"/>
      <c r="G54" s="14"/>
      <c r="H54" s="87"/>
      <c r="I54" s="14"/>
      <c r="J54" s="132"/>
      <c r="K54" s="14"/>
      <c r="L54" s="85"/>
      <c r="M54" s="14"/>
      <c r="N54" s="14"/>
      <c r="O54" s="59"/>
      <c r="P54" s="4"/>
      <c r="Q54" s="4"/>
    </row>
    <row r="55" spans="1:17" ht="36" x14ac:dyDescent="0.2">
      <c r="A55" s="108"/>
      <c r="B55" s="99">
        <v>1020</v>
      </c>
      <c r="C55" s="100"/>
      <c r="D55" s="101">
        <v>41812</v>
      </c>
      <c r="E55" s="14"/>
      <c r="F55" s="92" t="s">
        <v>42</v>
      </c>
      <c r="G55" s="14"/>
      <c r="H55" s="102" t="s">
        <v>36</v>
      </c>
      <c r="I55" s="14"/>
      <c r="J55" s="133">
        <v>3743</v>
      </c>
      <c r="K55" s="96"/>
      <c r="L55" s="91">
        <v>675.6</v>
      </c>
      <c r="M55" s="96"/>
      <c r="N55" s="101">
        <v>42181</v>
      </c>
      <c r="O55" s="60"/>
    </row>
    <row r="56" spans="1:17" s="5" customFormat="1" ht="7.5" customHeight="1" x14ac:dyDescent="0.2">
      <c r="A56" s="108"/>
      <c r="B56" s="86"/>
      <c r="C56" s="14"/>
      <c r="D56" s="89"/>
      <c r="E56" s="14"/>
      <c r="F56" s="88"/>
      <c r="G56" s="14"/>
      <c r="H56" s="87"/>
      <c r="I56" s="14"/>
      <c r="J56" s="132"/>
      <c r="K56" s="14"/>
      <c r="L56" s="85"/>
      <c r="M56" s="14"/>
      <c r="N56" s="14"/>
      <c r="O56" s="59"/>
      <c r="P56" s="4"/>
      <c r="Q56" s="4"/>
    </row>
    <row r="57" spans="1:17" x14ac:dyDescent="0.2">
      <c r="A57" s="108"/>
      <c r="B57" s="99">
        <v>1065</v>
      </c>
      <c r="C57" s="100"/>
      <c r="D57" s="101">
        <v>41817</v>
      </c>
      <c r="E57" s="96"/>
      <c r="F57" s="92" t="s">
        <v>39</v>
      </c>
      <c r="G57" s="96"/>
      <c r="H57" s="102" t="s">
        <v>40</v>
      </c>
      <c r="I57" s="96"/>
      <c r="J57" s="133"/>
      <c r="K57" s="96"/>
      <c r="L57" s="91">
        <v>134.86000000000001</v>
      </c>
      <c r="M57" s="96"/>
      <c r="N57" s="101"/>
      <c r="O57" s="60"/>
    </row>
    <row r="58" spans="1:17" s="5" customFormat="1" ht="7.5" customHeight="1" x14ac:dyDescent="0.2">
      <c r="A58" s="108"/>
      <c r="B58" s="86"/>
      <c r="C58" s="14"/>
      <c r="D58" s="89"/>
      <c r="E58" s="14"/>
      <c r="F58" s="88"/>
      <c r="G58" s="14"/>
      <c r="H58" s="87"/>
      <c r="I58" s="14"/>
      <c r="J58" s="132"/>
      <c r="K58" s="14"/>
      <c r="L58" s="85"/>
      <c r="M58" s="14"/>
      <c r="N58" s="14"/>
      <c r="O58" s="59"/>
      <c r="P58" s="4"/>
      <c r="Q58" s="4"/>
    </row>
    <row r="59" spans="1:17" x14ac:dyDescent="0.2">
      <c r="A59" s="108"/>
      <c r="B59" s="99" t="s">
        <v>41</v>
      </c>
      <c r="C59" s="100"/>
      <c r="D59" s="101"/>
      <c r="E59" s="96"/>
      <c r="F59" s="92"/>
      <c r="G59" s="96"/>
      <c r="H59" s="102"/>
      <c r="I59" s="96"/>
      <c r="J59" s="133"/>
      <c r="K59" s="96"/>
      <c r="L59" s="91">
        <f>SUM(L35:L57)</f>
        <v>6614.92</v>
      </c>
      <c r="M59" s="96"/>
      <c r="N59" s="101"/>
      <c r="O59" s="60"/>
    </row>
    <row r="60" spans="1:17" s="5" customFormat="1" ht="7.5" customHeight="1" x14ac:dyDescent="0.2">
      <c r="A60" s="108"/>
      <c r="B60" s="86"/>
      <c r="C60" s="14"/>
      <c r="D60" s="89"/>
      <c r="E60" s="14"/>
      <c r="F60" s="88"/>
      <c r="G60" s="14"/>
      <c r="H60" s="87"/>
      <c r="I60" s="14"/>
      <c r="J60" s="132"/>
      <c r="K60" s="14"/>
      <c r="L60" s="85"/>
      <c r="M60" s="14"/>
      <c r="N60" s="14"/>
      <c r="O60" s="59"/>
      <c r="P60" s="4"/>
      <c r="Q60" s="4"/>
    </row>
    <row r="61" spans="1:17" x14ac:dyDescent="0.2">
      <c r="A61" s="108"/>
      <c r="B61" s="99"/>
      <c r="C61" s="100"/>
      <c r="D61" s="101"/>
      <c r="E61" s="96"/>
      <c r="F61" s="92"/>
      <c r="G61" s="96"/>
      <c r="H61" s="102"/>
      <c r="I61" s="96"/>
      <c r="J61" s="133"/>
      <c r="K61" s="96"/>
      <c r="L61" s="91"/>
      <c r="M61" s="96"/>
      <c r="N61" s="101"/>
      <c r="O61" s="60"/>
    </row>
    <row r="62" spans="1:17" s="5" customFormat="1" ht="7.5" customHeight="1" x14ac:dyDescent="0.2">
      <c r="A62" s="108"/>
      <c r="B62" s="86"/>
      <c r="C62" s="14"/>
      <c r="D62" s="89"/>
      <c r="E62" s="14"/>
      <c r="F62" s="88"/>
      <c r="G62" s="14"/>
      <c r="H62" s="87"/>
      <c r="I62" s="14"/>
      <c r="J62" s="132"/>
      <c r="K62" s="14"/>
      <c r="L62" s="85"/>
      <c r="M62" s="14"/>
      <c r="N62" s="14"/>
      <c r="O62" s="59"/>
      <c r="P62" s="4"/>
      <c r="Q62" s="4"/>
    </row>
    <row r="63" spans="1:17" x14ac:dyDescent="0.2">
      <c r="A63" s="108"/>
      <c r="B63" s="99"/>
      <c r="C63" s="100"/>
      <c r="D63" s="101"/>
      <c r="E63" s="14"/>
      <c r="F63" s="92"/>
      <c r="G63" s="14"/>
      <c r="H63" s="102"/>
      <c r="I63" s="14"/>
      <c r="J63" s="133"/>
      <c r="K63" s="96"/>
      <c r="L63" s="91"/>
      <c r="M63" s="96"/>
      <c r="N63" s="101"/>
      <c r="O63" s="60"/>
    </row>
    <row r="64" spans="1:17" s="5" customFormat="1" ht="7.5" customHeight="1" x14ac:dyDescent="0.2">
      <c r="A64" s="108"/>
      <c r="B64" s="86"/>
      <c r="C64" s="14"/>
      <c r="D64" s="89"/>
      <c r="E64" s="14"/>
      <c r="F64" s="88"/>
      <c r="G64" s="14"/>
      <c r="H64" s="87"/>
      <c r="I64" s="14"/>
      <c r="J64" s="132"/>
      <c r="K64" s="14"/>
      <c r="L64" s="85"/>
      <c r="M64" s="14"/>
      <c r="N64" s="14"/>
      <c r="O64" s="59"/>
      <c r="P64" s="4"/>
      <c r="Q64" s="4"/>
    </row>
    <row r="65" spans="1:17" x14ac:dyDescent="0.2">
      <c r="A65" s="108"/>
      <c r="B65" s="99"/>
      <c r="C65" s="100"/>
      <c r="D65" s="101"/>
      <c r="E65" s="14"/>
      <c r="F65" s="92"/>
      <c r="G65" s="14"/>
      <c r="H65" s="102"/>
      <c r="I65" s="14"/>
      <c r="J65" s="133"/>
      <c r="K65" s="96"/>
      <c r="L65" s="91"/>
      <c r="M65" s="96"/>
      <c r="N65" s="101"/>
      <c r="O65" s="60"/>
    </row>
    <row r="66" spans="1:17" s="5" customFormat="1" ht="7.5" customHeight="1" x14ac:dyDescent="0.2">
      <c r="A66" s="108"/>
      <c r="B66" s="86"/>
      <c r="C66" s="14"/>
      <c r="D66" s="89"/>
      <c r="E66" s="14"/>
      <c r="F66" s="88"/>
      <c r="G66" s="14"/>
      <c r="H66" s="87"/>
      <c r="I66" s="14"/>
      <c r="J66" s="132"/>
      <c r="K66" s="14"/>
      <c r="L66" s="85"/>
      <c r="M66" s="14"/>
      <c r="N66" s="14"/>
      <c r="O66" s="59"/>
      <c r="P66" s="4"/>
      <c r="Q66" s="4"/>
    </row>
    <row r="67" spans="1:17" x14ac:dyDescent="0.2">
      <c r="A67" s="108"/>
      <c r="B67" s="99"/>
      <c r="C67" s="100"/>
      <c r="D67" s="101"/>
      <c r="E67" s="14"/>
      <c r="F67" s="92"/>
      <c r="G67" s="14"/>
      <c r="H67" s="102"/>
      <c r="I67" s="14"/>
      <c r="J67" s="133"/>
      <c r="K67" s="96"/>
      <c r="L67" s="91"/>
      <c r="M67" s="96"/>
      <c r="N67" s="101"/>
      <c r="O67" s="60"/>
    </row>
    <row r="68" spans="1:17" s="5" customFormat="1" ht="7.5" customHeight="1" x14ac:dyDescent="0.2">
      <c r="A68" s="108"/>
      <c r="B68" s="86"/>
      <c r="C68" s="14"/>
      <c r="D68" s="89"/>
      <c r="E68" s="14"/>
      <c r="F68" s="88"/>
      <c r="G68" s="14"/>
      <c r="H68" s="87"/>
      <c r="I68" s="14"/>
      <c r="J68" s="132"/>
      <c r="K68" s="14"/>
      <c r="L68" s="85"/>
      <c r="M68" s="14"/>
      <c r="N68" s="14"/>
      <c r="O68" s="59"/>
      <c r="P68" s="4"/>
      <c r="Q68" s="4"/>
    </row>
    <row r="69" spans="1:17" x14ac:dyDescent="0.2">
      <c r="A69" s="108"/>
      <c r="B69" s="99"/>
      <c r="C69" s="100"/>
      <c r="D69" s="101"/>
      <c r="E69" s="14"/>
      <c r="F69" s="92"/>
      <c r="G69" s="14"/>
      <c r="H69" s="102"/>
      <c r="I69" s="14"/>
      <c r="J69" s="133"/>
      <c r="K69" s="96"/>
      <c r="L69" s="91"/>
      <c r="M69" s="96"/>
      <c r="N69" s="101"/>
      <c r="O69" s="60"/>
    </row>
    <row r="70" spans="1:17" s="5" customFormat="1" ht="7.5" customHeight="1" x14ac:dyDescent="0.2">
      <c r="A70" s="108"/>
      <c r="B70" s="86"/>
      <c r="C70" s="14"/>
      <c r="D70" s="89"/>
      <c r="E70" s="14"/>
      <c r="F70" s="88"/>
      <c r="G70" s="14"/>
      <c r="H70" s="87"/>
      <c r="I70" s="14"/>
      <c r="J70" s="132"/>
      <c r="K70" s="14"/>
      <c r="L70" s="85"/>
      <c r="M70" s="14"/>
      <c r="N70" s="14"/>
      <c r="O70" s="59"/>
      <c r="P70" s="4"/>
      <c r="Q70" s="4"/>
    </row>
    <row r="71" spans="1:17" x14ac:dyDescent="0.2">
      <c r="A71" s="108"/>
      <c r="B71" s="99"/>
      <c r="C71" s="100"/>
      <c r="D71" s="101"/>
      <c r="E71" s="14"/>
      <c r="F71" s="92"/>
      <c r="G71" s="14"/>
      <c r="H71" s="102"/>
      <c r="I71" s="14"/>
      <c r="J71" s="133"/>
      <c r="K71" s="96"/>
      <c r="L71" s="91"/>
      <c r="M71" s="96"/>
      <c r="N71" s="101"/>
      <c r="O71" s="60"/>
    </row>
    <row r="72" spans="1:17" s="5" customFormat="1" ht="7.5" customHeight="1" thickBot="1" x14ac:dyDescent="0.25">
      <c r="A72" s="61"/>
      <c r="B72" s="62"/>
      <c r="C72" s="62"/>
      <c r="D72" s="62"/>
      <c r="E72" s="62"/>
      <c r="F72" s="62"/>
      <c r="G72" s="62"/>
      <c r="H72" s="62"/>
      <c r="I72" s="62"/>
      <c r="J72" s="62"/>
      <c r="K72" s="62"/>
      <c r="L72" s="62"/>
      <c r="M72" s="62"/>
      <c r="N72" s="62"/>
      <c r="O72" s="63"/>
      <c r="P72" s="4"/>
      <c r="Q72" s="4"/>
    </row>
    <row r="73" spans="1:17" ht="15" thickTop="1" x14ac:dyDescent="0.2">
      <c r="A73" s="5"/>
    </row>
    <row r="74" spans="1:17" x14ac:dyDescent="0.2">
      <c r="A74" s="5"/>
    </row>
    <row r="75" spans="1:17" x14ac:dyDescent="0.2">
      <c r="A75" s="5"/>
    </row>
    <row r="76" spans="1:17" x14ac:dyDescent="0.2">
      <c r="A76" s="5"/>
    </row>
    <row r="77" spans="1:17" x14ac:dyDescent="0.2">
      <c r="A77" s="5"/>
    </row>
    <row r="78" spans="1:17" x14ac:dyDescent="0.2">
      <c r="A78" s="5"/>
    </row>
    <row r="79" spans="1:17" x14ac:dyDescent="0.2">
      <c r="A79" s="5"/>
    </row>
    <row r="1123" spans="6:6" x14ac:dyDescent="0.2">
      <c r="F1123" s="50"/>
    </row>
  </sheetData>
  <sheetProtection algorithmName="SHA-512" hashValue="ouXeNAXzV21WCJ9WBlLPEJsxjRFNoDRUWFp3/Gu3nbW4bAMZs0HWC5Mm5/RQNt9jYfl6iJUSTvvrQTxCod5Sng==" saltValue="ss9qH0ejyFN0yHEtB9E/TA==" spinCount="100000" sheet="1" objects="1" scenarios="1" selectLockedCells="1"/>
  <mergeCells count="2">
    <mergeCell ref="B1:J1"/>
    <mergeCell ref="B2:J2"/>
  </mergeCells>
  <pageMargins left="0.25" right="0.25" top="0.25" bottom="0.25" header="0.3" footer="0.3"/>
  <pageSetup scale="6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Summary</vt:lpstr>
      <vt:lpstr>Tab 1</vt:lpstr>
      <vt:lpstr>Tab 2</vt:lpstr>
      <vt:lpstr>Tab 3</vt:lpstr>
      <vt:lpstr>Tab 4</vt:lpstr>
      <vt:lpstr>Tab 5</vt:lpstr>
      <vt:lpstr>Tab 6</vt:lpstr>
      <vt:lpstr>Instructions</vt:lpstr>
      <vt:lpstr>Example</vt:lpstr>
      <vt:lpstr>Example!Print_Area</vt:lpstr>
      <vt:lpstr>'Tab 1'!Print_Area</vt:lpstr>
      <vt:lpstr>'Tab 2'!Print_Area</vt:lpstr>
      <vt:lpstr>'Tab 3'!Print_Area</vt:lpstr>
      <vt:lpstr>'Tab 4'!Print_Area</vt:lpstr>
      <vt:lpstr>'Tab 5'!Print_Area</vt:lpstr>
      <vt:lpstr>'Tab 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dc:creator>
  <cp:lastModifiedBy>HUD User</cp:lastModifiedBy>
  <cp:lastPrinted>2018-01-29T18:11:52Z</cp:lastPrinted>
  <dcterms:created xsi:type="dcterms:W3CDTF">2015-01-01T18:20:26Z</dcterms:created>
  <dcterms:modified xsi:type="dcterms:W3CDTF">2018-01-29T18:38:32Z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